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ntrate" sheetId="3" state="visible" r:id="rId3"/>
    <sheet xmlns:r="http://schemas.openxmlformats.org/officeDocument/2006/relationships" name="Spese fisse" sheetId="4" state="visible" r:id="rId4"/>
    <sheet xmlns:r="http://schemas.openxmlformats.org/officeDocument/2006/relationships" name="Spesa" sheetId="5" state="visible" r:id="rId5"/>
    <sheet xmlns:r="http://schemas.openxmlformats.org/officeDocument/2006/relationships" name="Spese variabili" sheetId="6" state="visible" r:id="rId6"/>
    <sheet xmlns:r="http://schemas.openxmlformats.org/officeDocument/2006/relationships" name="Accantonament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0.0%"/>
    <numFmt numFmtId="166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95959"/>
      <sz val="9"/>
    </font>
    <font>
      <b val="1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5" borderId="1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4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3" fillId="0" borderId="1" pivotButton="0" quotePrefix="0" xfId="0"/>
    <xf numFmtId="4" fontId="3" fillId="4" borderId="1" pivotButton="0" quotePrefix="0" xfId="0"/>
    <xf numFmtId="164" fontId="3" fillId="4" borderId="1" pivotButton="0" quotePrefix="0" xfId="0"/>
    <xf numFmtId="165" fontId="3" fillId="4" borderId="1" pivotButton="0" quotePrefix="0" xfId="0"/>
    <xf numFmtId="0" fontId="0" fillId="0" borderId="1" applyAlignment="1" pivotButton="0" quotePrefix="0" xfId="0">
      <alignment vertical="center" wrapText="1"/>
    </xf>
    <xf numFmtId="4" fontId="0" fillId="3" borderId="1" pivotButton="0" quotePrefix="0" xfId="0"/>
    <xf numFmtId="166" fontId="0" fillId="0" borderId="0" pivotButton="0" quotePrefix="0" xfId="0"/>
    <xf numFmtId="4" fontId="0" fillId="0" borderId="0" pivotButton="0" quotePrefix="0" xfId="0"/>
    <xf numFmtId="1" fontId="0" fillId="4" borderId="1" pivotButton="0" quotePrefix="0" xfId="0"/>
    <xf numFmtId="1" fontId="3" fillId="4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5" borderId="1" pivotButton="0" quotePrefix="0" xfId="0"/>
    <xf numFmtId="0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Modello di bilancio familiare in franchi (CHF)</t>
        </is>
      </c>
    </row>
    <row r="3">
      <c r="A3" s="2" t="inlineStr">
        <is>
          <t>Come usarlo in 5 passi</t>
        </is>
      </c>
    </row>
    <row r="4" ht="46" customHeight="1">
      <c r="A4" s="3" t="inlineStr">
        <is>
          <t>1. Riepilogo: scrivi l’anno nella cella gialla B4. Scrivi solo nelle celle bianche e gialle; quelle grigie si calcolano da sole.</t>
        </is>
      </c>
    </row>
    <row r="5" ht="46" customHeight="1">
      <c r="A5" s="3" t="inlineStr">
        <is>
          <t>2. Entrate: le entrate nette di ogni mese, come arrivano sul conto. La tredicesima nel mese in cui la ricevi.</t>
        </is>
      </c>
    </row>
    <row r="6" ht="46" customHeight="1">
      <c r="A6" s="3" t="inlineStr">
        <is>
          <t>3. Spese fisse e Accantonamenti: affitto, cassa malati, assicurazioni, imposte, trasporti e telefono una volta, da contratti e fatture; i costi annuali (franchigia, dentista, regali, vacanze) divisi per 12.</t>
        </is>
      </c>
    </row>
    <row r="7" ht="46" customHeight="1">
      <c r="A7" s="3" t="inlineStr">
        <is>
          <t>4. Spesa: ogni settimana una riga per scontrino (data, negozio, importo, categoria facoltativa), a mano o incollando le colonne di un file CSV. Detersivi, cura del corpo e alcol vanno in Spese variabili.</t>
        </is>
      </c>
    </row>
    <row r="8" ht="46" customHeight="1">
      <c r="A8" s="3" t="inlineStr">
        <is>
          <t>5. A fine mese guarda il Riepilogo (entrate, uscite e saldo di ogni mese) e, nel foglio Spesa, il confronto con la media UST e con il valore indicativo per il tuo tipo di economia domestica.</t>
        </is>
      </c>
    </row>
    <row r="10">
      <c r="A10" t="inlineStr">
        <is>
          <t>Importi in franchi (CHF). Il separatore delle migliaia segue le impostazioni del tuo computer.</t>
        </is>
      </c>
    </row>
    <row r="11">
      <c r="A11" t="inlineStr">
        <is>
          <t>Il file non contiene macro né collegamenti esterni.</t>
        </is>
      </c>
    </row>
    <row r="13">
      <c r="A13" s="2" t="inlineStr">
        <is>
          <t>Fonti</t>
        </is>
      </c>
    </row>
    <row r="14">
      <c r="A14" s="3" t="inlineStr">
        <is>
          <t>Ufficio federale di statistica (UST), Indagine sul budget delle economie domestiche 2023, comunicato del 17.11.2025 (www.bfs.admin.ch).</t>
        </is>
      </c>
    </row>
    <row r="15">
      <c r="A15" s="3" t="inlineStr">
        <is>
          <t>Consulenza Budget Svizzera, esempi di budget 2025/2026 (budget-consulenza.ch).</t>
        </is>
      </c>
    </row>
    <row r="16">
      <c r="A16" s="3" t="inlineStr">
        <is>
          <t>Consultate l’8.10.2026.</t>
        </is>
      </c>
    </row>
    <row r="18">
      <c r="A18" t="inlineStr">
        <is>
          <t>Versione: ottobre 2026</t>
        </is>
      </c>
    </row>
    <row r="19">
      <c r="A19" t="inlineStr">
        <is>
          <t>Modello di rappn.ch, uso gratuito.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Bilancio familiare: riepilogo mensile</t>
        </is>
      </c>
    </row>
    <row r="2">
      <c r="A2" s="4" t="inlineStr">
        <is>
          <t>Scrivi l’anno nella cella gialla B4. Le celle grigie si calcolano da sole: negli altri fogli scrivi solo nelle celle bianche e gialle.</t>
        </is>
      </c>
    </row>
    <row r="4">
      <c r="A4" s="2" t="inlineStr">
        <is>
          <t>Anno</t>
        </is>
      </c>
      <c r="B4" s="5" t="n">
        <v>2026</v>
      </c>
    </row>
    <row r="6" ht="45" customHeight="1">
      <c r="A6" s="6" t="inlineStr">
        <is>
          <t>Mese</t>
        </is>
      </c>
      <c r="B6" s="6" t="inlineStr">
        <is>
          <t>Entrate</t>
        </is>
      </c>
      <c r="C6" s="6" t="inlineStr">
        <is>
          <t>Spese fisse</t>
        </is>
      </c>
      <c r="D6" s="6" t="inlineStr">
        <is>
          <t>Spesa alimentare</t>
        </is>
      </c>
      <c r="E6" s="6" t="inlineStr">
        <is>
          <t>Altre spese variabili</t>
        </is>
      </c>
      <c r="F6" s="6" t="inlineStr">
        <is>
          <t>Accantonamenti</t>
        </is>
      </c>
      <c r="G6" s="6" t="inlineStr">
        <is>
          <t>Totale uscite</t>
        </is>
      </c>
      <c r="H6" s="6" t="inlineStr">
        <is>
          <t>Saldo</t>
        </is>
      </c>
      <c r="I6" s="6" t="inlineStr">
        <is>
          <t>Spesa alimentare in % delle entrate</t>
        </is>
      </c>
    </row>
    <row r="7">
      <c r="A7" s="7" t="inlineStr">
        <is>
          <t>Gennaio</t>
        </is>
      </c>
      <c r="B7" s="8">
        <f>'Entrate'!B11</f>
        <v/>
      </c>
      <c r="C7" s="8">
        <f>'Spese fisse'!B19</f>
        <v/>
      </c>
      <c r="D7" s="8">
        <f>'Spesa'!I5</f>
        <v/>
      </c>
      <c r="E7" s="8">
        <f>'Spese variabili'!B13</f>
        <v/>
      </c>
      <c r="F7" s="8">
        <f>'Accantonamenti'!B12</f>
        <v/>
      </c>
      <c r="G7" s="8">
        <f>SUM(C7:F7)</f>
        <v/>
      </c>
      <c r="H7" s="9">
        <f>B7-G7</f>
        <v/>
      </c>
      <c r="I7" s="10">
        <f>IF(B7&gt;0,D7/B7,"")</f>
        <v/>
      </c>
    </row>
    <row r="8">
      <c r="A8" s="7" t="inlineStr">
        <is>
          <t>Febbraio</t>
        </is>
      </c>
      <c r="B8" s="8">
        <f>'Entrate'!C11</f>
        <v/>
      </c>
      <c r="C8" s="8">
        <f>'Spese fisse'!C19</f>
        <v/>
      </c>
      <c r="D8" s="8">
        <f>'Spesa'!I6</f>
        <v/>
      </c>
      <c r="E8" s="8">
        <f>'Spese variabili'!C13</f>
        <v/>
      </c>
      <c r="F8" s="8">
        <f>'Accantonamenti'!C12</f>
        <v/>
      </c>
      <c r="G8" s="8">
        <f>SUM(C8:F8)</f>
        <v/>
      </c>
      <c r="H8" s="9">
        <f>B8-G8</f>
        <v/>
      </c>
      <c r="I8" s="10">
        <f>IF(B8&gt;0,D8/B8,"")</f>
        <v/>
      </c>
    </row>
    <row r="9">
      <c r="A9" s="7" t="inlineStr">
        <is>
          <t>Marzo</t>
        </is>
      </c>
      <c r="B9" s="8">
        <f>'Entrate'!D11</f>
        <v/>
      </c>
      <c r="C9" s="8">
        <f>'Spese fisse'!D19</f>
        <v/>
      </c>
      <c r="D9" s="8">
        <f>'Spesa'!I7</f>
        <v/>
      </c>
      <c r="E9" s="8">
        <f>'Spese variabili'!D13</f>
        <v/>
      </c>
      <c r="F9" s="8">
        <f>'Accantonamenti'!D12</f>
        <v/>
      </c>
      <c r="G9" s="8">
        <f>SUM(C9:F9)</f>
        <v/>
      </c>
      <c r="H9" s="9">
        <f>B9-G9</f>
        <v/>
      </c>
      <c r="I9" s="10">
        <f>IF(B9&gt;0,D9/B9,"")</f>
        <v/>
      </c>
    </row>
    <row r="10">
      <c r="A10" s="7" t="inlineStr">
        <is>
          <t>Aprile</t>
        </is>
      </c>
      <c r="B10" s="8">
        <f>'Entrate'!E11</f>
        <v/>
      </c>
      <c r="C10" s="8">
        <f>'Spese fisse'!E19</f>
        <v/>
      </c>
      <c r="D10" s="8">
        <f>'Spesa'!I8</f>
        <v/>
      </c>
      <c r="E10" s="8">
        <f>'Spese variabili'!E13</f>
        <v/>
      </c>
      <c r="F10" s="8">
        <f>'Accantonamenti'!E12</f>
        <v/>
      </c>
      <c r="G10" s="8">
        <f>SUM(C10:F10)</f>
        <v/>
      </c>
      <c r="H10" s="9">
        <f>B10-G10</f>
        <v/>
      </c>
      <c r="I10" s="10">
        <f>IF(B10&gt;0,D10/B10,"")</f>
        <v/>
      </c>
    </row>
    <row r="11">
      <c r="A11" s="7" t="inlineStr">
        <is>
          <t>Maggio</t>
        </is>
      </c>
      <c r="B11" s="8">
        <f>'Entrate'!F11</f>
        <v/>
      </c>
      <c r="C11" s="8">
        <f>'Spese fisse'!F19</f>
        <v/>
      </c>
      <c r="D11" s="8">
        <f>'Spesa'!I9</f>
        <v/>
      </c>
      <c r="E11" s="8">
        <f>'Spese variabili'!F13</f>
        <v/>
      </c>
      <c r="F11" s="8">
        <f>'Accantonamenti'!F12</f>
        <v/>
      </c>
      <c r="G11" s="8">
        <f>SUM(C11:F11)</f>
        <v/>
      </c>
      <c r="H11" s="9">
        <f>B11-G11</f>
        <v/>
      </c>
      <c r="I11" s="10">
        <f>IF(B11&gt;0,D11/B11,"")</f>
        <v/>
      </c>
    </row>
    <row r="12">
      <c r="A12" s="7" t="inlineStr">
        <is>
          <t>Giugno</t>
        </is>
      </c>
      <c r="B12" s="8">
        <f>'Entrate'!G11</f>
        <v/>
      </c>
      <c r="C12" s="8">
        <f>'Spese fisse'!G19</f>
        <v/>
      </c>
      <c r="D12" s="8">
        <f>'Spesa'!I10</f>
        <v/>
      </c>
      <c r="E12" s="8">
        <f>'Spese variabili'!G13</f>
        <v/>
      </c>
      <c r="F12" s="8">
        <f>'Accantonamenti'!G12</f>
        <v/>
      </c>
      <c r="G12" s="8">
        <f>SUM(C12:F12)</f>
        <v/>
      </c>
      <c r="H12" s="9">
        <f>B12-G12</f>
        <v/>
      </c>
      <c r="I12" s="10">
        <f>IF(B12&gt;0,D12/B12,"")</f>
        <v/>
      </c>
    </row>
    <row r="13">
      <c r="A13" s="7" t="inlineStr">
        <is>
          <t>Luglio</t>
        </is>
      </c>
      <c r="B13" s="8">
        <f>'Entrate'!H11</f>
        <v/>
      </c>
      <c r="C13" s="8">
        <f>'Spese fisse'!H19</f>
        <v/>
      </c>
      <c r="D13" s="8">
        <f>'Spesa'!I11</f>
        <v/>
      </c>
      <c r="E13" s="8">
        <f>'Spese variabili'!H13</f>
        <v/>
      </c>
      <c r="F13" s="8">
        <f>'Accantonamenti'!H12</f>
        <v/>
      </c>
      <c r="G13" s="8">
        <f>SUM(C13:F13)</f>
        <v/>
      </c>
      <c r="H13" s="9">
        <f>B13-G13</f>
        <v/>
      </c>
      <c r="I13" s="10">
        <f>IF(B13&gt;0,D13/B13,"")</f>
        <v/>
      </c>
    </row>
    <row r="14">
      <c r="A14" s="7" t="inlineStr">
        <is>
          <t>Agosto</t>
        </is>
      </c>
      <c r="B14" s="8">
        <f>'Entrate'!I11</f>
        <v/>
      </c>
      <c r="C14" s="8">
        <f>'Spese fisse'!I19</f>
        <v/>
      </c>
      <c r="D14" s="8">
        <f>'Spesa'!I12</f>
        <v/>
      </c>
      <c r="E14" s="8">
        <f>'Spese variabili'!I13</f>
        <v/>
      </c>
      <c r="F14" s="8">
        <f>'Accantonamenti'!I12</f>
        <v/>
      </c>
      <c r="G14" s="8">
        <f>SUM(C14:F14)</f>
        <v/>
      </c>
      <c r="H14" s="9">
        <f>B14-G14</f>
        <v/>
      </c>
      <c r="I14" s="10">
        <f>IF(B14&gt;0,D14/B14,"")</f>
        <v/>
      </c>
    </row>
    <row r="15">
      <c r="A15" s="7" t="inlineStr">
        <is>
          <t>Settembre</t>
        </is>
      </c>
      <c r="B15" s="8">
        <f>'Entrate'!J11</f>
        <v/>
      </c>
      <c r="C15" s="8">
        <f>'Spese fisse'!J19</f>
        <v/>
      </c>
      <c r="D15" s="8">
        <f>'Spesa'!I13</f>
        <v/>
      </c>
      <c r="E15" s="8">
        <f>'Spese variabili'!J13</f>
        <v/>
      </c>
      <c r="F15" s="8">
        <f>'Accantonamenti'!J12</f>
        <v/>
      </c>
      <c r="G15" s="8">
        <f>SUM(C15:F15)</f>
        <v/>
      </c>
      <c r="H15" s="9">
        <f>B15-G15</f>
        <v/>
      </c>
      <c r="I15" s="10">
        <f>IF(B15&gt;0,D15/B15,"")</f>
        <v/>
      </c>
    </row>
    <row r="16">
      <c r="A16" s="7" t="inlineStr">
        <is>
          <t>Ottobre</t>
        </is>
      </c>
      <c r="B16" s="8">
        <f>'Entrate'!K11</f>
        <v/>
      </c>
      <c r="C16" s="8">
        <f>'Spese fisse'!K19</f>
        <v/>
      </c>
      <c r="D16" s="8">
        <f>'Spesa'!I14</f>
        <v/>
      </c>
      <c r="E16" s="8">
        <f>'Spese variabili'!K13</f>
        <v/>
      </c>
      <c r="F16" s="8">
        <f>'Accantonamenti'!K12</f>
        <v/>
      </c>
      <c r="G16" s="8">
        <f>SUM(C16:F16)</f>
        <v/>
      </c>
      <c r="H16" s="9">
        <f>B16-G16</f>
        <v/>
      </c>
      <c r="I16" s="10">
        <f>IF(B16&gt;0,D16/B16,"")</f>
        <v/>
      </c>
    </row>
    <row r="17">
      <c r="A17" s="7" t="inlineStr">
        <is>
          <t>Novembre</t>
        </is>
      </c>
      <c r="B17" s="8">
        <f>'Entrate'!L11</f>
        <v/>
      </c>
      <c r="C17" s="8">
        <f>'Spese fisse'!L19</f>
        <v/>
      </c>
      <c r="D17" s="8">
        <f>'Spesa'!I15</f>
        <v/>
      </c>
      <c r="E17" s="8">
        <f>'Spese variabili'!L13</f>
        <v/>
      </c>
      <c r="F17" s="8">
        <f>'Accantonamenti'!L12</f>
        <v/>
      </c>
      <c r="G17" s="8">
        <f>SUM(C17:F17)</f>
        <v/>
      </c>
      <c r="H17" s="9">
        <f>B17-G17</f>
        <v/>
      </c>
      <c r="I17" s="10">
        <f>IF(B17&gt;0,D17/B17,"")</f>
        <v/>
      </c>
    </row>
    <row r="18">
      <c r="A18" s="7" t="inlineStr">
        <is>
          <t>Dicembre</t>
        </is>
      </c>
      <c r="B18" s="8">
        <f>'Entrate'!M11</f>
        <v/>
      </c>
      <c r="C18" s="8">
        <f>'Spese fisse'!M19</f>
        <v/>
      </c>
      <c r="D18" s="8">
        <f>'Spesa'!I16</f>
        <v/>
      </c>
      <c r="E18" s="8">
        <f>'Spese variabili'!M13</f>
        <v/>
      </c>
      <c r="F18" s="8">
        <f>'Accantonamenti'!M12</f>
        <v/>
      </c>
      <c r="G18" s="8">
        <f>SUM(C18:F18)</f>
        <v/>
      </c>
      <c r="H18" s="9">
        <f>B18-G18</f>
        <v/>
      </c>
      <c r="I18" s="10">
        <f>IF(B18&gt;0,D18/B18,"")</f>
        <v/>
      </c>
    </row>
    <row r="19">
      <c r="A19" s="11" t="inlineStr">
        <is>
          <t>Totale anno</t>
        </is>
      </c>
      <c r="B19" s="12">
        <f>SUM(B7:B18)</f>
        <v/>
      </c>
      <c r="C19" s="12">
        <f>SUM(C7:C18)</f>
        <v/>
      </c>
      <c r="D19" s="12">
        <f>SUM(D7:D18)</f>
        <v/>
      </c>
      <c r="E19" s="12">
        <f>SUM(E7:E18)</f>
        <v/>
      </c>
      <c r="F19" s="12">
        <f>SUM(F7:F18)</f>
        <v/>
      </c>
      <c r="G19" s="12">
        <f>SUM(G7:G18)</f>
        <v/>
      </c>
      <c r="H19" s="13">
        <f>SUM(H7:H18)</f>
        <v/>
      </c>
      <c r="I19" s="14">
        <f>IF(B19&gt;0,D19/B19,"")</f>
        <v/>
      </c>
    </row>
    <row r="20">
      <c r="A20" s="11" t="inlineStr">
        <is>
          <t>Media dei mesi con entrate</t>
        </is>
      </c>
      <c r="B20" s="12">
        <f>IFERROR(AVERAGEIF(B7:B18,"&gt;0"),0)</f>
        <v/>
      </c>
      <c r="C20" s="12">
        <f>IFERROR(AVERAGEIFS(C7:C18,$B$7:$B$18,"&gt;0"),0)</f>
        <v/>
      </c>
      <c r="D20" s="12">
        <f>IFERROR(AVERAGEIFS(D7:D18,$B$7:$B$18,"&gt;0"),0)</f>
        <v/>
      </c>
      <c r="E20" s="12">
        <f>IFERROR(AVERAGEIFS(E7:E18,$B$7:$B$18,"&gt;0"),0)</f>
        <v/>
      </c>
      <c r="F20" s="12">
        <f>IFERROR(AVERAGEIFS(F7:F18,$B$7:$B$18,"&gt;0"),0)</f>
        <v/>
      </c>
      <c r="G20" s="12">
        <f>IFERROR(AVERAGEIFS(G7:G18,$B$7:$B$18,"&gt;0"),0)</f>
        <v/>
      </c>
      <c r="H20" s="13">
        <f>IFERROR(AVERAGEIFS(H7:H18,$B$7:$B$18,"&gt;0"),0)</f>
        <v/>
      </c>
      <c r="I20" s="14">
        <f>IF(B20&gt;0,D20/B20,"")</f>
        <v/>
      </c>
    </row>
    <row r="22">
      <c r="A22" s="4" t="inlineStr">
        <is>
          <t>Il confronto della spesa alimentare con la media UST e con il valore indicativo per il tuo tipo di economia domestica è nel foglio Spesa.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Entrate (CHF al mese)</t>
        </is>
      </c>
    </row>
    <row r="2">
      <c r="A2" s="4" t="inlineStr">
        <is>
          <t>Le entrate nette che arrivano davvero sul conto, mese per mese. La tredicesima va nel mese in cui la ricevi.</t>
        </is>
      </c>
    </row>
    <row r="4">
      <c r="A4" s="6" t="inlineStr">
        <is>
          <t>Voce</t>
        </is>
      </c>
      <c r="B4" s="6" t="inlineStr">
        <is>
          <t>Gennaio</t>
        </is>
      </c>
      <c r="C4" s="6" t="inlineStr">
        <is>
          <t>Febbraio</t>
        </is>
      </c>
      <c r="D4" s="6" t="inlineStr">
        <is>
          <t>Marzo</t>
        </is>
      </c>
      <c r="E4" s="6" t="inlineStr">
        <is>
          <t>Aprile</t>
        </is>
      </c>
      <c r="F4" s="6" t="inlineStr">
        <is>
          <t>Maggio</t>
        </is>
      </c>
      <c r="G4" s="6" t="inlineStr">
        <is>
          <t>Giugno</t>
        </is>
      </c>
      <c r="H4" s="6" t="inlineStr">
        <is>
          <t>Luglio</t>
        </is>
      </c>
      <c r="I4" s="6" t="inlineStr">
        <is>
          <t>Agosto</t>
        </is>
      </c>
      <c r="J4" s="6" t="inlineStr">
        <is>
          <t>Settembre</t>
        </is>
      </c>
      <c r="K4" s="6" t="inlineStr">
        <is>
          <t>Ottobre</t>
        </is>
      </c>
      <c r="L4" s="6" t="inlineStr">
        <is>
          <t>Novembre</t>
        </is>
      </c>
      <c r="M4" s="6" t="inlineStr">
        <is>
          <t>Dicembre</t>
        </is>
      </c>
      <c r="N4" s="6" t="inlineStr">
        <is>
          <t>Totale anno</t>
        </is>
      </c>
    </row>
    <row r="5">
      <c r="A5" s="15" t="inlineStr">
        <is>
          <t>Stipendio netto persona 1</t>
        </is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8">
        <f>SUM(B5:M5)</f>
        <v/>
      </c>
    </row>
    <row r="6">
      <c r="A6" s="15" t="inlineStr">
        <is>
          <t>Stipendio netto persona 2</t>
        </is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8">
        <f>SUM(B6:M6)</f>
        <v/>
      </c>
    </row>
    <row r="7">
      <c r="A7" s="15" t="inlineStr">
        <is>
          <t>Tredicesima, gratifiche</t>
        </is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8">
        <f>SUM(B7:M7)</f>
        <v/>
      </c>
    </row>
    <row r="8">
      <c r="A8" s="15" t="inlineStr">
        <is>
          <t>Assegni familiari</t>
        </is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8">
        <f>SUM(B8:M8)</f>
        <v/>
      </c>
    </row>
    <row r="9">
      <c r="A9" s="15" t="inlineStr">
        <is>
          <t>Rendite (AVS/AI, cassa pensione)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8">
        <f>SUM(B9:M9)</f>
        <v/>
      </c>
    </row>
    <row r="10">
      <c r="A10" s="15" t="inlineStr">
        <is>
          <t>Altre entrate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8">
        <f>SUM(B10:M10)</f>
        <v/>
      </c>
    </row>
    <row r="11">
      <c r="A11" s="11" t="inlineStr">
        <is>
          <t>Totale</t>
        </is>
      </c>
      <c r="B11" s="12">
        <f>SUM(B5:B10)</f>
        <v/>
      </c>
      <c r="C11" s="12">
        <f>SUM(C5:C10)</f>
        <v/>
      </c>
      <c r="D11" s="12">
        <f>SUM(D5:D10)</f>
        <v/>
      </c>
      <c r="E11" s="12">
        <f>SUM(E5:E10)</f>
        <v/>
      </c>
      <c r="F11" s="12">
        <f>SUM(F5:F10)</f>
        <v/>
      </c>
      <c r="G11" s="12">
        <f>SUM(G5:G10)</f>
        <v/>
      </c>
      <c r="H11" s="12">
        <f>SUM(H5:H10)</f>
        <v/>
      </c>
      <c r="I11" s="12">
        <f>SUM(I5:I10)</f>
        <v/>
      </c>
      <c r="J11" s="12">
        <f>SUM(J5:J10)</f>
        <v/>
      </c>
      <c r="K11" s="12">
        <f>SUM(K5:K10)</f>
        <v/>
      </c>
      <c r="L11" s="12">
        <f>SUM(L5:L10)</f>
        <v/>
      </c>
      <c r="M11" s="12">
        <f>SUM(M5:M10)</f>
        <v/>
      </c>
      <c r="N11" s="12">
        <f>SUM(N5:N10)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Spese fisse (CHF al mese)</t>
        </is>
      </c>
    </row>
    <row r="2">
      <c r="A2" s="4" t="inlineStr">
        <is>
          <t>Una volta, da contratti e fatture; poi cambi solo le righe che cambiano. Le spese annuali dividile per 12.</t>
        </is>
      </c>
    </row>
    <row r="4">
      <c r="A4" s="6" t="inlineStr">
        <is>
          <t>Voce</t>
        </is>
      </c>
      <c r="B4" s="6" t="inlineStr">
        <is>
          <t>Gennaio</t>
        </is>
      </c>
      <c r="C4" s="6" t="inlineStr">
        <is>
          <t>Febbraio</t>
        </is>
      </c>
      <c r="D4" s="6" t="inlineStr">
        <is>
          <t>Marzo</t>
        </is>
      </c>
      <c r="E4" s="6" t="inlineStr">
        <is>
          <t>Aprile</t>
        </is>
      </c>
      <c r="F4" s="6" t="inlineStr">
        <is>
          <t>Maggio</t>
        </is>
      </c>
      <c r="G4" s="6" t="inlineStr">
        <is>
          <t>Giugno</t>
        </is>
      </c>
      <c r="H4" s="6" t="inlineStr">
        <is>
          <t>Luglio</t>
        </is>
      </c>
      <c r="I4" s="6" t="inlineStr">
        <is>
          <t>Agosto</t>
        </is>
      </c>
      <c r="J4" s="6" t="inlineStr">
        <is>
          <t>Settembre</t>
        </is>
      </c>
      <c r="K4" s="6" t="inlineStr">
        <is>
          <t>Ottobre</t>
        </is>
      </c>
      <c r="L4" s="6" t="inlineStr">
        <is>
          <t>Novembre</t>
        </is>
      </c>
      <c r="M4" s="6" t="inlineStr">
        <is>
          <t>Dicembre</t>
        </is>
      </c>
      <c r="N4" s="6" t="inlineStr">
        <is>
          <t>Totale anno</t>
        </is>
      </c>
    </row>
    <row r="5">
      <c r="A5" s="15" t="inlineStr">
        <is>
          <t>Affitto con spese accessorie (o interessi ipotecari)</t>
        </is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8">
        <f>SUM(B5:M5)</f>
        <v/>
      </c>
    </row>
    <row r="6">
      <c r="A6" s="15" t="inlineStr">
        <is>
          <t>Elettricità e riscaldamento (se non nelle spese accessorie)</t>
        </is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8">
        <f>SUM(B6:M6)</f>
        <v/>
      </c>
    </row>
    <row r="7">
      <c r="A7" s="15" t="inlineStr">
        <is>
          <t>Cassa malati di base (LAMal), al netto della riduzione dei premi</t>
        </is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8">
        <f>SUM(B7:M7)</f>
        <v/>
      </c>
    </row>
    <row r="8">
      <c r="A8" s="15" t="inlineStr">
        <is>
          <t>Assicurazioni complementari (LCA)</t>
        </is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8">
        <f>SUM(B8:M8)</f>
        <v/>
      </c>
    </row>
    <row r="9">
      <c r="A9" s="15" t="inlineStr">
        <is>
          <t>Assicurazione economia domestica e RC privata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8">
        <f>SUM(B9:M9)</f>
        <v/>
      </c>
    </row>
    <row r="10">
      <c r="A10" s="15" t="inlineStr">
        <is>
          <t>Altre assicurazioni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8">
        <f>SUM(B10:M10)</f>
        <v/>
      </c>
    </row>
    <row r="11">
      <c r="A11" s="15" t="inlineStr">
        <is>
          <t>Imposte (accantonamento mensile; con l’imposta alla fonte di solito 0)</t>
        </is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8">
        <f>SUM(B11:M11)</f>
        <v/>
      </c>
    </row>
    <row r="12">
      <c r="A12" s="15" t="inlineStr">
        <is>
          <t>Trasporti pubblici (abbonamenti)</t>
        </is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8">
        <f>SUM(B12:M12)</f>
        <v/>
      </c>
    </row>
    <row r="13">
      <c r="A13" s="15" t="inlineStr">
        <is>
          <t>Auto (leasing, assicurazione, posteggio)</t>
        </is>
      </c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8">
        <f>SUM(B13:M13)</f>
        <v/>
      </c>
    </row>
    <row r="14">
      <c r="A14" s="15" t="inlineStr">
        <is>
          <t>Telefono, internet e TV</t>
        </is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8">
        <f>SUM(B14:M14)</f>
        <v/>
      </c>
    </row>
    <row r="15">
      <c r="A15" s="15" t="inlineStr">
        <is>
          <t>Canone radio-TV (Serafe)</t>
        </is>
      </c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8">
        <f>SUM(B15:M15)</f>
        <v/>
      </c>
    </row>
    <row r="16">
      <c r="A16" s="15" t="inlineStr">
        <is>
          <t>Custodia dei figli</t>
        </is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8">
        <f>SUM(B16:M16)</f>
        <v/>
      </c>
    </row>
    <row r="17">
      <c r="A17" s="15" t="inlineStr">
        <is>
          <t>Risparmio e terzo pilastro</t>
        </is>
      </c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8">
        <f>SUM(B17:M17)</f>
        <v/>
      </c>
    </row>
    <row r="18">
      <c r="A18" s="15" t="inlineStr">
        <is>
          <t>Altro</t>
        </is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8">
        <f>SUM(B18:M18)</f>
        <v/>
      </c>
    </row>
    <row r="19">
      <c r="A19" s="11" t="inlineStr">
        <is>
          <t>Totale</t>
        </is>
      </c>
      <c r="B19" s="12">
        <f>SUM(B5:B18)</f>
        <v/>
      </c>
      <c r="C19" s="12">
        <f>SUM(C5:C18)</f>
        <v/>
      </c>
      <c r="D19" s="12">
        <f>SUM(D5:D18)</f>
        <v/>
      </c>
      <c r="E19" s="12">
        <f>SUM(E5:E18)</f>
        <v/>
      </c>
      <c r="F19" s="12">
        <f>SUM(F5:F18)</f>
        <v/>
      </c>
      <c r="G19" s="12">
        <f>SUM(G5:G18)</f>
        <v/>
      </c>
      <c r="H19" s="12">
        <f>SUM(H5:H18)</f>
        <v/>
      </c>
      <c r="I19" s="12">
        <f>SUM(I5:I18)</f>
        <v/>
      </c>
      <c r="J19" s="12">
        <f>SUM(J5:J18)</f>
        <v/>
      </c>
      <c r="K19" s="12">
        <f>SUM(K5:K18)</f>
        <v/>
      </c>
      <c r="L19" s="12">
        <f>SUM(L5:L18)</f>
        <v/>
      </c>
      <c r="M19" s="12">
        <f>SUM(M5:M18)</f>
        <v/>
      </c>
      <c r="N19" s="12">
        <f>SUM(N5:N18)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6" customWidth="1" min="4" max="4"/>
    <col width="20" customWidth="1" min="5" max="5"/>
    <col width="3" customWidth="1" min="6" max="6"/>
    <col width="3" customWidth="1" min="7" max="7"/>
    <col width="58" customWidth="1" min="8" max="8"/>
    <col width="18" customWidth="1" min="9" max="9"/>
    <col width="18" customWidth="1" min="10" max="10"/>
  </cols>
  <sheetData>
    <row r="1">
      <c r="A1" s="1" t="inlineStr">
        <is>
          <t>Spesa alimentare: una riga per scontrino</t>
        </is>
      </c>
    </row>
    <row r="2">
      <c r="A2" s="4" t="inlineStr">
        <is>
          <t>Data, negozio, importo e, se vuoi, una categoria. Puoi incollare qui le colonne data, negozio e importo di un file CSV. Le colonne a destra si calcolano da sole.</t>
        </is>
      </c>
    </row>
    <row r="4">
      <c r="A4" s="6" t="inlineStr">
        <is>
          <t>Data</t>
        </is>
      </c>
      <c r="B4" s="6" t="inlineStr">
        <is>
          <t>Negozio</t>
        </is>
      </c>
      <c r="C4" s="6" t="inlineStr">
        <is>
          <t>Importo (CHF)</t>
        </is>
      </c>
      <c r="D4" s="6" t="inlineStr">
        <is>
          <t>Categoria (facoltativa)</t>
        </is>
      </c>
      <c r="E4" s="6" t="inlineStr">
        <is>
          <t>Nota</t>
        </is>
      </c>
      <c r="H4" s="6" t="inlineStr">
        <is>
          <t>Mese</t>
        </is>
      </c>
      <c r="I4" s="6" t="inlineStr">
        <is>
          <t>Totale (CHF)</t>
        </is>
      </c>
      <c r="J4" s="6" t="inlineStr">
        <is>
          <t>Righe</t>
        </is>
      </c>
    </row>
    <row r="5">
      <c r="A5" s="17" t="n"/>
      <c r="C5" s="18" t="n"/>
      <c r="H5" s="7" t="inlineStr">
        <is>
          <t>Gennaio</t>
        </is>
      </c>
      <c r="I5" s="8">
        <f>SUMIFS($C$5:$C$1004,$A$5:$A$1004,"&gt;="&amp;DATE('Riepilogo'!$B$4,1,1),$A$5:$A$1004,"&lt;"&amp;DATE('Riepilogo'!$B$4,2,1))</f>
        <v/>
      </c>
      <c r="J5" s="19">
        <f>COUNTIFS($A$5:$A$1004,"&gt;="&amp;DATE('Riepilogo'!$B$4,1,1),$A$5:$A$1004,"&lt;"&amp;DATE('Riepilogo'!$B$4,2,1))</f>
        <v/>
      </c>
    </row>
    <row r="6">
      <c r="A6" s="17" t="n"/>
      <c r="C6" s="18" t="n"/>
      <c r="H6" s="7" t="inlineStr">
        <is>
          <t>Febbraio</t>
        </is>
      </c>
      <c r="I6" s="8">
        <f>SUMIFS($C$5:$C$1004,$A$5:$A$1004,"&gt;="&amp;DATE('Riepilogo'!$B$4,2,1),$A$5:$A$1004,"&lt;"&amp;DATE('Riepilogo'!$B$4,3,1))</f>
        <v/>
      </c>
      <c r="J6" s="19">
        <f>COUNTIFS($A$5:$A$1004,"&gt;="&amp;DATE('Riepilogo'!$B$4,2,1),$A$5:$A$1004,"&lt;"&amp;DATE('Riepilogo'!$B$4,3,1))</f>
        <v/>
      </c>
    </row>
    <row r="7">
      <c r="A7" s="17" t="n"/>
      <c r="C7" s="18" t="n"/>
      <c r="H7" s="7" t="inlineStr">
        <is>
          <t>Marzo</t>
        </is>
      </c>
      <c r="I7" s="8">
        <f>SUMIFS($C$5:$C$1004,$A$5:$A$1004,"&gt;="&amp;DATE('Riepilogo'!$B$4,3,1),$A$5:$A$1004,"&lt;"&amp;DATE('Riepilogo'!$B$4,4,1))</f>
        <v/>
      </c>
      <c r="J7" s="19">
        <f>COUNTIFS($A$5:$A$1004,"&gt;="&amp;DATE('Riepilogo'!$B$4,3,1),$A$5:$A$1004,"&lt;"&amp;DATE('Riepilogo'!$B$4,4,1))</f>
        <v/>
      </c>
    </row>
    <row r="8">
      <c r="A8" s="17" t="n"/>
      <c r="C8" s="18" t="n"/>
      <c r="H8" s="7" t="inlineStr">
        <is>
          <t>Aprile</t>
        </is>
      </c>
      <c r="I8" s="8">
        <f>SUMIFS($C$5:$C$1004,$A$5:$A$1004,"&gt;="&amp;DATE('Riepilogo'!$B$4,4,1),$A$5:$A$1004,"&lt;"&amp;DATE('Riepilogo'!$B$4,5,1))</f>
        <v/>
      </c>
      <c r="J8" s="19">
        <f>COUNTIFS($A$5:$A$1004,"&gt;="&amp;DATE('Riepilogo'!$B$4,4,1),$A$5:$A$1004,"&lt;"&amp;DATE('Riepilogo'!$B$4,5,1))</f>
        <v/>
      </c>
    </row>
    <row r="9">
      <c r="A9" s="17" t="n"/>
      <c r="C9" s="18" t="n"/>
      <c r="H9" s="7" t="inlineStr">
        <is>
          <t>Maggio</t>
        </is>
      </c>
      <c r="I9" s="8">
        <f>SUMIFS($C$5:$C$1004,$A$5:$A$1004,"&gt;="&amp;DATE('Riepilogo'!$B$4,5,1),$A$5:$A$1004,"&lt;"&amp;DATE('Riepilogo'!$B$4,6,1))</f>
        <v/>
      </c>
      <c r="J9" s="19">
        <f>COUNTIFS($A$5:$A$1004,"&gt;="&amp;DATE('Riepilogo'!$B$4,5,1),$A$5:$A$1004,"&lt;"&amp;DATE('Riepilogo'!$B$4,6,1))</f>
        <v/>
      </c>
    </row>
    <row r="10">
      <c r="A10" s="17" t="n"/>
      <c r="C10" s="18" t="n"/>
      <c r="H10" s="7" t="inlineStr">
        <is>
          <t>Giugno</t>
        </is>
      </c>
      <c r="I10" s="8">
        <f>SUMIFS($C$5:$C$1004,$A$5:$A$1004,"&gt;="&amp;DATE('Riepilogo'!$B$4,6,1),$A$5:$A$1004,"&lt;"&amp;DATE('Riepilogo'!$B$4,7,1))</f>
        <v/>
      </c>
      <c r="J10" s="19">
        <f>COUNTIFS($A$5:$A$1004,"&gt;="&amp;DATE('Riepilogo'!$B$4,6,1),$A$5:$A$1004,"&lt;"&amp;DATE('Riepilogo'!$B$4,7,1))</f>
        <v/>
      </c>
    </row>
    <row r="11">
      <c r="A11" s="17" t="n"/>
      <c r="C11" s="18" t="n"/>
      <c r="H11" s="7" t="inlineStr">
        <is>
          <t>Luglio</t>
        </is>
      </c>
      <c r="I11" s="8">
        <f>SUMIFS($C$5:$C$1004,$A$5:$A$1004,"&gt;="&amp;DATE('Riepilogo'!$B$4,7,1),$A$5:$A$1004,"&lt;"&amp;DATE('Riepilogo'!$B$4,8,1))</f>
        <v/>
      </c>
      <c r="J11" s="19">
        <f>COUNTIFS($A$5:$A$1004,"&gt;="&amp;DATE('Riepilogo'!$B$4,7,1),$A$5:$A$1004,"&lt;"&amp;DATE('Riepilogo'!$B$4,8,1))</f>
        <v/>
      </c>
    </row>
    <row r="12">
      <c r="A12" s="17" t="n"/>
      <c r="C12" s="18" t="n"/>
      <c r="H12" s="7" t="inlineStr">
        <is>
          <t>Agosto</t>
        </is>
      </c>
      <c r="I12" s="8">
        <f>SUMIFS($C$5:$C$1004,$A$5:$A$1004,"&gt;="&amp;DATE('Riepilogo'!$B$4,8,1),$A$5:$A$1004,"&lt;"&amp;DATE('Riepilogo'!$B$4,9,1))</f>
        <v/>
      </c>
      <c r="J12" s="19">
        <f>COUNTIFS($A$5:$A$1004,"&gt;="&amp;DATE('Riepilogo'!$B$4,8,1),$A$5:$A$1004,"&lt;"&amp;DATE('Riepilogo'!$B$4,9,1))</f>
        <v/>
      </c>
    </row>
    <row r="13">
      <c r="A13" s="17" t="n"/>
      <c r="C13" s="18" t="n"/>
      <c r="H13" s="7" t="inlineStr">
        <is>
          <t>Settembre</t>
        </is>
      </c>
      <c r="I13" s="8">
        <f>SUMIFS($C$5:$C$1004,$A$5:$A$1004,"&gt;="&amp;DATE('Riepilogo'!$B$4,9,1),$A$5:$A$1004,"&lt;"&amp;DATE('Riepilogo'!$B$4,10,1))</f>
        <v/>
      </c>
      <c r="J13" s="19">
        <f>COUNTIFS($A$5:$A$1004,"&gt;="&amp;DATE('Riepilogo'!$B$4,9,1),$A$5:$A$1004,"&lt;"&amp;DATE('Riepilogo'!$B$4,10,1))</f>
        <v/>
      </c>
    </row>
    <row r="14">
      <c r="A14" s="17" t="n"/>
      <c r="C14" s="18" t="n"/>
      <c r="H14" s="7" t="inlineStr">
        <is>
          <t>Ottobre</t>
        </is>
      </c>
      <c r="I14" s="8">
        <f>SUMIFS($C$5:$C$1004,$A$5:$A$1004,"&gt;="&amp;DATE('Riepilogo'!$B$4,10,1),$A$5:$A$1004,"&lt;"&amp;DATE('Riepilogo'!$B$4,11,1))</f>
        <v/>
      </c>
      <c r="J14" s="19">
        <f>COUNTIFS($A$5:$A$1004,"&gt;="&amp;DATE('Riepilogo'!$B$4,10,1),$A$5:$A$1004,"&lt;"&amp;DATE('Riepilogo'!$B$4,11,1))</f>
        <v/>
      </c>
    </row>
    <row r="15">
      <c r="A15" s="17" t="n"/>
      <c r="C15" s="18" t="n"/>
      <c r="H15" s="7" t="inlineStr">
        <is>
          <t>Novembre</t>
        </is>
      </c>
      <c r="I15" s="8">
        <f>SUMIFS($C$5:$C$1004,$A$5:$A$1004,"&gt;="&amp;DATE('Riepilogo'!$B$4,11,1),$A$5:$A$1004,"&lt;"&amp;DATE('Riepilogo'!$B$4,12,1))</f>
        <v/>
      </c>
      <c r="J15" s="19">
        <f>COUNTIFS($A$5:$A$1004,"&gt;="&amp;DATE('Riepilogo'!$B$4,11,1),$A$5:$A$1004,"&lt;"&amp;DATE('Riepilogo'!$B$4,12,1))</f>
        <v/>
      </c>
    </row>
    <row r="16">
      <c r="A16" s="17" t="n"/>
      <c r="C16" s="18" t="n"/>
      <c r="H16" s="7" t="inlineStr">
        <is>
          <t>Dicembre</t>
        </is>
      </c>
      <c r="I16" s="8">
        <f>SUMIFS($C$5:$C$1004,$A$5:$A$1004,"&gt;="&amp;DATE('Riepilogo'!$B$4,12,1),$A$5:$A$1004,"&lt;"&amp;DATE('Riepilogo'!$B$4,13,1))</f>
        <v/>
      </c>
      <c r="J16" s="19">
        <f>COUNTIFS($A$5:$A$1004,"&gt;="&amp;DATE('Riepilogo'!$B$4,12,1),$A$5:$A$1004,"&lt;"&amp;DATE('Riepilogo'!$B$4,13,1))</f>
        <v/>
      </c>
    </row>
    <row r="17">
      <c r="A17" s="17" t="n"/>
      <c r="C17" s="18" t="n"/>
      <c r="H17" s="11" t="inlineStr">
        <is>
          <t>Totale anno</t>
        </is>
      </c>
      <c r="I17" s="12">
        <f>SUM(I5:I16)</f>
        <v/>
      </c>
      <c r="J17" s="20">
        <f>SUM(J5:J16)</f>
        <v/>
      </c>
    </row>
    <row r="18">
      <c r="A18" s="17" t="n"/>
      <c r="C18" s="18" t="n"/>
      <c r="H18" s="11" t="inlineStr">
        <is>
          <t>Media dei mesi con scontrini</t>
        </is>
      </c>
      <c r="I18" s="12">
        <f>IFERROR(AVERAGEIF(I5:I16,"&gt;0"),0)</f>
        <v/>
      </c>
    </row>
    <row r="19">
      <c r="A19" s="17" t="n"/>
      <c r="C19" s="18" t="n"/>
      <c r="H19" s="4" t="inlineStr">
        <is>
          <t>Conta solo le date dell’anno scritto nel Riepilogo (cella B4).</t>
        </is>
      </c>
    </row>
    <row r="20">
      <c r="A20" s="17" t="n"/>
      <c r="C20" s="18" t="n"/>
    </row>
    <row r="21">
      <c r="A21" s="17" t="n"/>
      <c r="C21" s="18" t="n"/>
      <c r="H21" s="6" t="inlineStr">
        <is>
          <t>Categoria (puoi rinominarle)</t>
        </is>
      </c>
      <c r="I21" s="6" t="inlineStr">
        <is>
          <t>Totale anno (CHF)</t>
        </is>
      </c>
      <c r="J21" s="6" t="inlineStr">
        <is>
          <t>Quota</t>
        </is>
      </c>
    </row>
    <row r="22">
      <c r="A22" s="17" t="n"/>
      <c r="C22" s="18" t="n"/>
      <c r="H22" s="21" t="inlineStr">
        <is>
          <t>Frutta e verdura</t>
        </is>
      </c>
      <c r="I22" s="8">
        <f>IF(H22="","",SUMIFS($C$5:$C$1004,$D$5:$D$1004,H22,$A$5:$A$1004,"&gt;="&amp;DATE('Riepilogo'!$B$4,1,1),$A$5:$A$1004,"&lt;"&amp;DATE('Riepilogo'!$B$4+1,1,1)))</f>
        <v/>
      </c>
      <c r="J22" s="10">
        <f>IF(OR(I22="",$I$17=0),"",I22/$I$17)</f>
        <v/>
      </c>
    </row>
    <row r="23">
      <c r="A23" s="17" t="n"/>
      <c r="C23" s="18" t="n"/>
      <c r="H23" s="21" t="inlineStr">
        <is>
          <t>Carne e pesce</t>
        </is>
      </c>
      <c r="I23" s="8">
        <f>IF(H23="","",SUMIFS($C$5:$C$1004,$D$5:$D$1004,H23,$A$5:$A$1004,"&gt;="&amp;DATE('Riepilogo'!$B$4,1,1),$A$5:$A$1004,"&lt;"&amp;DATE('Riepilogo'!$B$4+1,1,1)))</f>
        <v/>
      </c>
      <c r="J23" s="10">
        <f>IF(OR(I23="",$I$17=0),"",I23/$I$17)</f>
        <v/>
      </c>
    </row>
    <row r="24">
      <c r="A24" s="17" t="n"/>
      <c r="C24" s="18" t="n"/>
      <c r="H24" s="21" t="inlineStr">
        <is>
          <t>Latte, formaggi e uova</t>
        </is>
      </c>
      <c r="I24" s="8">
        <f>IF(H24="","",SUMIFS($C$5:$C$1004,$D$5:$D$1004,H24,$A$5:$A$1004,"&gt;="&amp;DATE('Riepilogo'!$B$4,1,1),$A$5:$A$1004,"&lt;"&amp;DATE('Riepilogo'!$B$4+1,1,1)))</f>
        <v/>
      </c>
      <c r="J24" s="10">
        <f>IF(OR(I24="",$I$17=0),"",I24/$I$17)</f>
        <v/>
      </c>
    </row>
    <row r="25">
      <c r="A25" s="17" t="n"/>
      <c r="C25" s="18" t="n"/>
      <c r="H25" s="21" t="inlineStr">
        <is>
          <t>Pane e cereali</t>
        </is>
      </c>
      <c r="I25" s="8">
        <f>IF(H25="","",SUMIFS($C$5:$C$1004,$D$5:$D$1004,H25,$A$5:$A$1004,"&gt;="&amp;DATE('Riepilogo'!$B$4,1,1),$A$5:$A$1004,"&lt;"&amp;DATE('Riepilogo'!$B$4+1,1,1)))</f>
        <v/>
      </c>
      <c r="J25" s="10">
        <f>IF(OR(I25="",$I$17=0),"",I25/$I$17)</f>
        <v/>
      </c>
    </row>
    <row r="26">
      <c r="A26" s="17" t="n"/>
      <c r="C26" s="18" t="n"/>
      <c r="H26" s="21" t="inlineStr">
        <is>
          <t>Dispensa (pasta, riso, conserve)</t>
        </is>
      </c>
      <c r="I26" s="8">
        <f>IF(H26="","",SUMIFS($C$5:$C$1004,$D$5:$D$1004,H26,$A$5:$A$1004,"&gt;="&amp;DATE('Riepilogo'!$B$4,1,1),$A$5:$A$1004,"&lt;"&amp;DATE('Riepilogo'!$B$4+1,1,1)))</f>
        <v/>
      </c>
      <c r="J26" s="10">
        <f>IF(OR(I26="",$I$17=0),"",I26/$I$17)</f>
        <v/>
      </c>
    </row>
    <row r="27">
      <c r="A27" s="17" t="n"/>
      <c r="C27" s="18" t="n"/>
      <c r="H27" s="21" t="inlineStr">
        <is>
          <t>Surgelati</t>
        </is>
      </c>
      <c r="I27" s="8">
        <f>IF(H27="","",SUMIFS($C$5:$C$1004,$D$5:$D$1004,H27,$A$5:$A$1004,"&gt;="&amp;DATE('Riepilogo'!$B$4,1,1),$A$5:$A$1004,"&lt;"&amp;DATE('Riepilogo'!$B$4+1,1,1)))</f>
        <v/>
      </c>
      <c r="J27" s="10">
        <f>IF(OR(I27="",$I$17=0),"",I27/$I$17)</f>
        <v/>
      </c>
    </row>
    <row r="28">
      <c r="A28" s="17" t="n"/>
      <c r="C28" s="18" t="n"/>
      <c r="H28" s="21" t="inlineStr">
        <is>
          <t>Dolci e snack</t>
        </is>
      </c>
      <c r="I28" s="8">
        <f>IF(H28="","",SUMIFS($C$5:$C$1004,$D$5:$D$1004,H28,$A$5:$A$1004,"&gt;="&amp;DATE('Riepilogo'!$B$4,1,1),$A$5:$A$1004,"&lt;"&amp;DATE('Riepilogo'!$B$4+1,1,1)))</f>
        <v/>
      </c>
      <c r="J28" s="10">
        <f>IF(OR(I28="",$I$17=0),"",I28/$I$17)</f>
        <v/>
      </c>
    </row>
    <row r="29">
      <c r="A29" s="17" t="n"/>
      <c r="C29" s="18" t="n"/>
      <c r="H29" s="21" t="inlineStr">
        <is>
          <t>Bevande analcoliche</t>
        </is>
      </c>
      <c r="I29" s="8">
        <f>IF(H29="","",SUMIFS($C$5:$C$1004,$D$5:$D$1004,H29,$A$5:$A$1004,"&gt;="&amp;DATE('Riepilogo'!$B$4,1,1),$A$5:$A$1004,"&lt;"&amp;DATE('Riepilogo'!$B$4+1,1,1)))</f>
        <v/>
      </c>
      <c r="J29" s="10">
        <f>IF(OR(I29="",$I$17=0),"",I29/$I$17)</f>
        <v/>
      </c>
    </row>
    <row r="30">
      <c r="A30" s="17" t="n"/>
      <c r="C30" s="18" t="n"/>
      <c r="H30" s="21" t="inlineStr">
        <is>
          <t>Piatti pronti</t>
        </is>
      </c>
      <c r="I30" s="8">
        <f>IF(H30="","",SUMIFS($C$5:$C$1004,$D$5:$D$1004,H30,$A$5:$A$1004,"&gt;="&amp;DATE('Riepilogo'!$B$4,1,1),$A$5:$A$1004,"&lt;"&amp;DATE('Riepilogo'!$B$4+1,1,1)))</f>
        <v/>
      </c>
      <c r="J30" s="10">
        <f>IF(OR(I30="",$I$17=0),"",I30/$I$17)</f>
        <v/>
      </c>
    </row>
    <row r="31">
      <c r="A31" s="17" t="n"/>
      <c r="C31" s="18" t="n"/>
      <c r="H31" s="21" t="inlineStr">
        <is>
          <t>Altri alimenti</t>
        </is>
      </c>
      <c r="I31" s="8">
        <f>IF(H31="","",SUMIFS($C$5:$C$1004,$D$5:$D$1004,H31,$A$5:$A$1004,"&gt;="&amp;DATE('Riepilogo'!$B$4,1,1),$A$5:$A$1004,"&lt;"&amp;DATE('Riepilogo'!$B$4+1,1,1)))</f>
        <v/>
      </c>
      <c r="J31" s="10">
        <f>IF(OR(I31="",$I$17=0),"",I31/$I$17)</f>
        <v/>
      </c>
    </row>
    <row r="32">
      <c r="A32" s="17" t="n"/>
      <c r="C32" s="18" t="n"/>
      <c r="H32" s="7" t="inlineStr">
        <is>
          <t>Senza categoria o altre categorie</t>
        </is>
      </c>
      <c r="I32" s="8">
        <f>I17-SUM(I22:I31)</f>
        <v/>
      </c>
      <c r="J32" s="10">
        <f>IF($I$17=0,"",I32/$I$17)</f>
        <v/>
      </c>
    </row>
    <row r="33">
      <c r="A33" s="17" t="n"/>
      <c r="C33" s="18" t="n"/>
    </row>
    <row r="34">
      <c r="A34" s="17" t="n"/>
      <c r="C34" s="18" t="n"/>
    </row>
    <row r="35">
      <c r="A35" s="17" t="n"/>
      <c r="C35" s="18" t="n"/>
      <c r="H35" s="22" t="inlineStr">
        <is>
          <t>Confronto con i valori di riferimento</t>
        </is>
      </c>
    </row>
    <row r="36">
      <c r="A36" s="17" t="n"/>
      <c r="C36" s="18" t="n"/>
      <c r="H36" s="15" t="inlineStr">
        <is>
          <t>Media misurata UST 2023: tutte le economie domestiche (2,07 persone), CHF al mese</t>
        </is>
      </c>
      <c r="I36" s="8" t="n">
        <v>638</v>
      </c>
    </row>
    <row r="37">
      <c r="A37" s="17" t="n"/>
      <c r="C37" s="18" t="n"/>
      <c r="H37" s="15" t="inlineStr">
        <is>
          <t>Il tuo tipo di economia domestica (scegli dal menu)</t>
        </is>
      </c>
      <c r="I37" s="23" t="n"/>
    </row>
    <row r="38">
      <c r="A38" s="17" t="n"/>
      <c r="C38" s="18" t="n"/>
      <c r="H38" s="15" t="inlineStr">
        <is>
          <t>Valore indicativo per te: minimo (CHF al mese)</t>
        </is>
      </c>
      <c r="I38" s="8">
        <f>IF($I$37="","",INDEX($I$44:$I$50,MATCH($I$37,$H$44:$H$50,0)))</f>
        <v/>
      </c>
    </row>
    <row r="39">
      <c r="A39" s="17" t="n"/>
      <c r="C39" s="18" t="n"/>
      <c r="H39" s="15" t="inlineStr">
        <is>
          <t>Valore indicativo per te: massimo (CHF al mese)</t>
        </is>
      </c>
      <c r="I39" s="8">
        <f>IF($I$37="","",INDEX($J$44:$J$50,MATCH($I$37,$H$44:$H$50,0)))</f>
        <v/>
      </c>
    </row>
    <row r="40">
      <c r="A40" s="17" t="n"/>
      <c r="C40" s="18" t="n"/>
      <c r="H40" s="15" t="inlineStr">
        <is>
          <t>La tua media mensile (CHF)</t>
        </is>
      </c>
      <c r="I40" s="8">
        <f>I18</f>
        <v/>
      </c>
    </row>
    <row r="41">
      <c r="A41" s="17" t="n"/>
      <c r="C41" s="18" t="n"/>
      <c r="H41" s="15" t="inlineStr">
        <is>
          <t>Risultato</t>
        </is>
      </c>
      <c r="I41" s="24">
        <f>IF(OR($I$37="",I40=0),"",IF(I40&lt;I38,"sotto il valore indicativo",IF(I40&gt;I39,"sopra il valore indicativo","dentro il valore indicativo")))</f>
        <v/>
      </c>
    </row>
    <row r="42">
      <c r="A42" s="17" t="n"/>
      <c r="C42" s="18" t="n"/>
    </row>
    <row r="43">
      <c r="A43" s="17" t="n"/>
      <c r="C43" s="18" t="n"/>
      <c r="H43" s="6" t="inlineStr">
        <is>
          <t>Tipo di economia domestica</t>
        </is>
      </c>
      <c r="I43" s="6" t="inlineStr">
        <is>
          <t>Minimo (CHF al mese)</t>
        </is>
      </c>
      <c r="J43" s="6" t="inlineStr">
        <is>
          <t>Massimo (CHF al mese)</t>
        </is>
      </c>
    </row>
    <row r="44">
      <c r="A44" s="17" t="n"/>
      <c r="C44" s="18" t="n"/>
      <c r="H44" s="7" t="inlineStr">
        <is>
          <t>Persona sola</t>
        </is>
      </c>
      <c r="I44" s="8" t="n">
        <v>370</v>
      </c>
      <c r="J44" s="8" t="n">
        <v>500</v>
      </c>
    </row>
    <row r="45">
      <c r="A45" s="17" t="n"/>
      <c r="C45" s="18" t="n"/>
      <c r="H45" s="7" t="inlineStr">
        <is>
          <t>Coppia</t>
        </is>
      </c>
      <c r="I45" s="8" t="n">
        <v>550</v>
      </c>
      <c r="J45" s="8" t="n">
        <v>700</v>
      </c>
    </row>
    <row r="46">
      <c r="A46" s="17" t="n"/>
      <c r="C46" s="18" t="n"/>
      <c r="H46" s="7" t="inlineStr">
        <is>
          <t>Famiglia con 1 figlio</t>
        </is>
      </c>
      <c r="I46" s="8" t="n">
        <v>700</v>
      </c>
      <c r="J46" s="8" t="n">
        <v>850</v>
      </c>
    </row>
    <row r="47">
      <c r="A47" s="17" t="n"/>
      <c r="C47" s="18" t="n"/>
      <c r="H47" s="7" t="inlineStr">
        <is>
          <t>Famiglia con 2 figli</t>
        </is>
      </c>
      <c r="I47" s="8" t="n">
        <v>850</v>
      </c>
      <c r="J47" s="8" t="n">
        <v>1100</v>
      </c>
    </row>
    <row r="48">
      <c r="A48" s="17" t="n"/>
      <c r="C48" s="18" t="n"/>
      <c r="H48" s="7" t="inlineStr">
        <is>
          <t>Famiglia con 3 figli</t>
        </is>
      </c>
      <c r="I48" s="8" t="n">
        <v>1000</v>
      </c>
      <c r="J48" s="8" t="n">
        <v>1250</v>
      </c>
    </row>
    <row r="49">
      <c r="A49" s="17" t="n"/>
      <c r="C49" s="18" t="n"/>
      <c r="H49" s="7" t="inlineStr">
        <is>
          <t>Monoparentale con 1 figlio</t>
        </is>
      </c>
      <c r="I49" s="8" t="n">
        <v>500</v>
      </c>
      <c r="J49" s="8" t="n">
        <v>650</v>
      </c>
    </row>
    <row r="50">
      <c r="A50" s="17" t="n"/>
      <c r="C50" s="18" t="n"/>
      <c r="H50" s="7" t="inlineStr">
        <is>
          <t>Monoparentale con 2 figli</t>
        </is>
      </c>
      <c r="I50" s="8" t="n">
        <v>700</v>
      </c>
      <c r="J50" s="8" t="n">
        <v>850</v>
      </c>
    </row>
    <row r="51">
      <c r="A51" s="17" t="n"/>
      <c r="C51" s="18" t="n"/>
    </row>
    <row r="52">
      <c r="A52" s="17" t="n"/>
      <c r="C52" s="18" t="n"/>
      <c r="H52" s="4" t="inlineStr">
        <is>
          <t>Per ogni figlio dai 12 anni: aggiungi da CHF 50 a 100 al mese. I valori seguono il reddito netto: con un reddito più basso, più vicino al minimo.</t>
        </is>
      </c>
    </row>
    <row r="53">
      <c r="A53" s="17" t="n"/>
      <c r="C53" s="18" t="n"/>
      <c r="H53" s="4" t="inlineStr">
        <is>
          <t>La media UST dice quanto si spende, il valore indicativo quanto pianificare. Entrambi valgono per alimenti e bevande analcoliche consumati a casa: alcol, ristoranti, detersivi e cura del corpo sono esclusi.</t>
        </is>
      </c>
    </row>
    <row r="54">
      <c r="A54" s="17" t="n"/>
      <c r="C54" s="18" t="n"/>
    </row>
    <row r="55">
      <c r="A55" s="17" t="n"/>
      <c r="C55" s="18" t="n"/>
      <c r="H55" s="2" t="inlineStr">
        <is>
          <t>Fonti</t>
        </is>
      </c>
    </row>
    <row r="56">
      <c r="A56" s="17" t="n"/>
      <c r="C56" s="18" t="n"/>
      <c r="H56" s="4" t="inlineStr">
        <is>
          <t>Ufficio federale di statistica (UST), Indagine sul budget delle economie domestiche 2023, comunicato del 17.11.2025 (www.bfs.admin.ch).</t>
        </is>
      </c>
    </row>
    <row r="57">
      <c r="A57" s="17" t="n"/>
      <c r="C57" s="18" t="n"/>
      <c r="H57" s="4" t="inlineStr">
        <is>
          <t>Consulenza Budget Svizzera, esempi di budget 2025/2026 (budget-consulenza.ch).</t>
        </is>
      </c>
    </row>
    <row r="58">
      <c r="A58" s="17" t="n"/>
      <c r="C58" s="18" t="n"/>
      <c r="H58" s="4" t="inlineStr">
        <is>
          <t>Consultate l’8.10.2026.</t>
        </is>
      </c>
    </row>
    <row r="59">
      <c r="A59" s="17" t="n"/>
      <c r="C59" s="18" t="n"/>
    </row>
    <row r="60">
      <c r="A60" s="17" t="n"/>
      <c r="C60" s="18" t="n"/>
    </row>
    <row r="61">
      <c r="A61" s="17" t="n"/>
      <c r="C61" s="18" t="n"/>
    </row>
    <row r="62">
      <c r="A62" s="17" t="n"/>
      <c r="C62" s="18" t="n"/>
    </row>
    <row r="63">
      <c r="A63" s="17" t="n"/>
      <c r="C63" s="18" t="n"/>
    </row>
    <row r="64">
      <c r="A64" s="17" t="n"/>
      <c r="C64" s="18" t="n"/>
    </row>
    <row r="65">
      <c r="A65" s="17" t="n"/>
      <c r="C65" s="18" t="n"/>
    </row>
    <row r="66">
      <c r="A66" s="17" t="n"/>
      <c r="C66" s="18" t="n"/>
    </row>
    <row r="67">
      <c r="A67" s="17" t="n"/>
      <c r="C67" s="18" t="n"/>
    </row>
    <row r="68">
      <c r="A68" s="17" t="n"/>
      <c r="C68" s="18" t="n"/>
    </row>
    <row r="69">
      <c r="A69" s="17" t="n"/>
      <c r="C69" s="18" t="n"/>
    </row>
    <row r="70">
      <c r="A70" s="17" t="n"/>
      <c r="C70" s="18" t="n"/>
    </row>
    <row r="71">
      <c r="A71" s="17" t="n"/>
      <c r="C71" s="18" t="n"/>
    </row>
    <row r="72">
      <c r="A72" s="17" t="n"/>
      <c r="C72" s="18" t="n"/>
    </row>
    <row r="73">
      <c r="A73" s="17" t="n"/>
      <c r="C73" s="18" t="n"/>
    </row>
    <row r="74">
      <c r="A74" s="17" t="n"/>
      <c r="C74" s="18" t="n"/>
    </row>
    <row r="75">
      <c r="A75" s="17" t="n"/>
      <c r="C75" s="18" t="n"/>
    </row>
    <row r="76">
      <c r="A76" s="17" t="n"/>
      <c r="C76" s="18" t="n"/>
    </row>
    <row r="77">
      <c r="A77" s="17" t="n"/>
      <c r="C77" s="18" t="n"/>
    </row>
    <row r="78">
      <c r="A78" s="17" t="n"/>
      <c r="C78" s="18" t="n"/>
    </row>
    <row r="79">
      <c r="A79" s="17" t="n"/>
      <c r="C79" s="18" t="n"/>
    </row>
    <row r="80">
      <c r="A80" s="17" t="n"/>
      <c r="C80" s="18" t="n"/>
    </row>
    <row r="81">
      <c r="A81" s="17" t="n"/>
      <c r="C81" s="18" t="n"/>
    </row>
    <row r="82">
      <c r="A82" s="17" t="n"/>
      <c r="C82" s="18" t="n"/>
    </row>
    <row r="83">
      <c r="A83" s="17" t="n"/>
      <c r="C83" s="18" t="n"/>
    </row>
    <row r="84">
      <c r="A84" s="17" t="n"/>
      <c r="C84" s="18" t="n"/>
    </row>
    <row r="85">
      <c r="A85" s="17" t="n"/>
      <c r="C85" s="18" t="n"/>
    </row>
    <row r="86">
      <c r="A86" s="17" t="n"/>
      <c r="C86" s="18" t="n"/>
    </row>
    <row r="87">
      <c r="A87" s="17" t="n"/>
      <c r="C87" s="18" t="n"/>
    </row>
    <row r="88">
      <c r="A88" s="17" t="n"/>
      <c r="C88" s="18" t="n"/>
    </row>
    <row r="89">
      <c r="A89" s="17" t="n"/>
      <c r="C89" s="18" t="n"/>
    </row>
    <row r="90">
      <c r="A90" s="17" t="n"/>
      <c r="C90" s="18" t="n"/>
    </row>
    <row r="91">
      <c r="A91" s="17" t="n"/>
      <c r="C91" s="18" t="n"/>
    </row>
    <row r="92">
      <c r="A92" s="17" t="n"/>
      <c r="C92" s="18" t="n"/>
    </row>
    <row r="93">
      <c r="A93" s="17" t="n"/>
      <c r="C93" s="18" t="n"/>
    </row>
    <row r="94">
      <c r="A94" s="17" t="n"/>
      <c r="C94" s="18" t="n"/>
    </row>
    <row r="95">
      <c r="A95" s="17" t="n"/>
      <c r="C95" s="18" t="n"/>
    </row>
    <row r="96">
      <c r="A96" s="17" t="n"/>
      <c r="C96" s="18" t="n"/>
    </row>
    <row r="97">
      <c r="A97" s="17" t="n"/>
      <c r="C97" s="18" t="n"/>
    </row>
    <row r="98">
      <c r="A98" s="17" t="n"/>
      <c r="C98" s="18" t="n"/>
    </row>
    <row r="99">
      <c r="A99" s="17" t="n"/>
      <c r="C99" s="18" t="n"/>
    </row>
    <row r="100">
      <c r="A100" s="17" t="n"/>
      <c r="C100" s="18" t="n"/>
    </row>
    <row r="101">
      <c r="A101" s="17" t="n"/>
      <c r="C101" s="18" t="n"/>
    </row>
    <row r="102">
      <c r="A102" s="17" t="n"/>
      <c r="C102" s="18" t="n"/>
    </row>
    <row r="103">
      <c r="A103" s="17" t="n"/>
      <c r="C103" s="18" t="n"/>
    </row>
    <row r="104">
      <c r="A104" s="17" t="n"/>
      <c r="C104" s="18" t="n"/>
    </row>
    <row r="105">
      <c r="A105" s="17" t="n"/>
      <c r="C105" s="18" t="n"/>
    </row>
    <row r="106">
      <c r="A106" s="17" t="n"/>
      <c r="C106" s="18" t="n"/>
    </row>
    <row r="107">
      <c r="A107" s="17" t="n"/>
      <c r="C107" s="18" t="n"/>
    </row>
    <row r="108">
      <c r="A108" s="17" t="n"/>
      <c r="C108" s="18" t="n"/>
    </row>
    <row r="109">
      <c r="A109" s="17" t="n"/>
      <c r="C109" s="18" t="n"/>
    </row>
    <row r="110">
      <c r="A110" s="17" t="n"/>
      <c r="C110" s="18" t="n"/>
    </row>
    <row r="111">
      <c r="A111" s="17" t="n"/>
      <c r="C111" s="18" t="n"/>
    </row>
    <row r="112">
      <c r="A112" s="17" t="n"/>
      <c r="C112" s="18" t="n"/>
    </row>
    <row r="113">
      <c r="A113" s="17" t="n"/>
      <c r="C113" s="18" t="n"/>
    </row>
    <row r="114">
      <c r="A114" s="17" t="n"/>
      <c r="C114" s="18" t="n"/>
    </row>
    <row r="115">
      <c r="A115" s="17" t="n"/>
      <c r="C115" s="18" t="n"/>
    </row>
    <row r="116">
      <c r="A116" s="17" t="n"/>
      <c r="C116" s="18" t="n"/>
    </row>
    <row r="117">
      <c r="A117" s="17" t="n"/>
      <c r="C117" s="18" t="n"/>
    </row>
    <row r="118">
      <c r="A118" s="17" t="n"/>
      <c r="C118" s="18" t="n"/>
    </row>
    <row r="119">
      <c r="A119" s="17" t="n"/>
      <c r="C119" s="18" t="n"/>
    </row>
    <row r="120">
      <c r="A120" s="17" t="n"/>
      <c r="C120" s="18" t="n"/>
    </row>
    <row r="121">
      <c r="A121" s="17" t="n"/>
      <c r="C121" s="18" t="n"/>
    </row>
    <row r="122">
      <c r="A122" s="17" t="n"/>
      <c r="C122" s="18" t="n"/>
    </row>
    <row r="123">
      <c r="A123" s="17" t="n"/>
      <c r="C123" s="18" t="n"/>
    </row>
    <row r="124">
      <c r="A124" s="17" t="n"/>
      <c r="C124" s="18" t="n"/>
    </row>
    <row r="125">
      <c r="A125" s="17" t="n"/>
      <c r="C125" s="18" t="n"/>
    </row>
    <row r="126">
      <c r="A126" s="17" t="n"/>
      <c r="C126" s="18" t="n"/>
    </row>
    <row r="127">
      <c r="A127" s="17" t="n"/>
      <c r="C127" s="18" t="n"/>
    </row>
    <row r="128">
      <c r="A128" s="17" t="n"/>
      <c r="C128" s="18" t="n"/>
    </row>
    <row r="129">
      <c r="A129" s="17" t="n"/>
      <c r="C129" s="18" t="n"/>
    </row>
    <row r="130">
      <c r="A130" s="17" t="n"/>
      <c r="C130" s="18" t="n"/>
    </row>
    <row r="131">
      <c r="A131" s="17" t="n"/>
      <c r="C131" s="18" t="n"/>
    </row>
    <row r="132">
      <c r="A132" s="17" t="n"/>
      <c r="C132" s="18" t="n"/>
    </row>
    <row r="133">
      <c r="A133" s="17" t="n"/>
      <c r="C133" s="18" t="n"/>
    </row>
    <row r="134">
      <c r="A134" s="17" t="n"/>
      <c r="C134" s="18" t="n"/>
    </row>
    <row r="135">
      <c r="A135" s="17" t="n"/>
      <c r="C135" s="18" t="n"/>
    </row>
    <row r="136">
      <c r="A136" s="17" t="n"/>
      <c r="C136" s="18" t="n"/>
    </row>
    <row r="137">
      <c r="A137" s="17" t="n"/>
      <c r="C137" s="18" t="n"/>
    </row>
    <row r="138">
      <c r="A138" s="17" t="n"/>
      <c r="C138" s="18" t="n"/>
    </row>
    <row r="139">
      <c r="A139" s="17" t="n"/>
      <c r="C139" s="18" t="n"/>
    </row>
    <row r="140">
      <c r="A140" s="17" t="n"/>
      <c r="C140" s="18" t="n"/>
    </row>
    <row r="141">
      <c r="A141" s="17" t="n"/>
      <c r="C141" s="18" t="n"/>
    </row>
    <row r="142">
      <c r="A142" s="17" t="n"/>
      <c r="C142" s="18" t="n"/>
    </row>
    <row r="143">
      <c r="A143" s="17" t="n"/>
      <c r="C143" s="18" t="n"/>
    </row>
    <row r="144">
      <c r="A144" s="17" t="n"/>
      <c r="C144" s="18" t="n"/>
    </row>
    <row r="145">
      <c r="A145" s="17" t="n"/>
      <c r="C145" s="18" t="n"/>
    </row>
    <row r="146">
      <c r="A146" s="17" t="n"/>
      <c r="C146" s="18" t="n"/>
    </row>
    <row r="147">
      <c r="A147" s="17" t="n"/>
      <c r="C147" s="18" t="n"/>
    </row>
    <row r="148">
      <c r="A148" s="17" t="n"/>
      <c r="C148" s="18" t="n"/>
    </row>
    <row r="149">
      <c r="A149" s="17" t="n"/>
      <c r="C149" s="18" t="n"/>
    </row>
    <row r="150">
      <c r="A150" s="17" t="n"/>
      <c r="C150" s="18" t="n"/>
    </row>
    <row r="151">
      <c r="A151" s="17" t="n"/>
      <c r="C151" s="18" t="n"/>
    </row>
    <row r="152">
      <c r="A152" s="17" t="n"/>
      <c r="C152" s="18" t="n"/>
    </row>
    <row r="153">
      <c r="A153" s="17" t="n"/>
      <c r="C153" s="18" t="n"/>
    </row>
    <row r="154">
      <c r="A154" s="17" t="n"/>
      <c r="C154" s="18" t="n"/>
    </row>
    <row r="155">
      <c r="A155" s="17" t="n"/>
      <c r="C155" s="18" t="n"/>
    </row>
    <row r="156">
      <c r="A156" s="17" t="n"/>
      <c r="C156" s="18" t="n"/>
    </row>
    <row r="157">
      <c r="A157" s="17" t="n"/>
      <c r="C157" s="18" t="n"/>
    </row>
    <row r="158">
      <c r="A158" s="17" t="n"/>
      <c r="C158" s="18" t="n"/>
    </row>
    <row r="159">
      <c r="A159" s="17" t="n"/>
      <c r="C159" s="18" t="n"/>
    </row>
    <row r="160">
      <c r="A160" s="17" t="n"/>
      <c r="C160" s="18" t="n"/>
    </row>
    <row r="161">
      <c r="A161" s="17" t="n"/>
      <c r="C161" s="18" t="n"/>
    </row>
    <row r="162">
      <c r="A162" s="17" t="n"/>
      <c r="C162" s="18" t="n"/>
    </row>
    <row r="163">
      <c r="A163" s="17" t="n"/>
      <c r="C163" s="18" t="n"/>
    </row>
    <row r="164">
      <c r="A164" s="17" t="n"/>
      <c r="C164" s="18" t="n"/>
    </row>
    <row r="165">
      <c r="A165" s="17" t="n"/>
      <c r="C165" s="18" t="n"/>
    </row>
    <row r="166">
      <c r="A166" s="17" t="n"/>
      <c r="C166" s="18" t="n"/>
    </row>
    <row r="167">
      <c r="A167" s="17" t="n"/>
      <c r="C167" s="18" t="n"/>
    </row>
    <row r="168">
      <c r="A168" s="17" t="n"/>
      <c r="C168" s="18" t="n"/>
    </row>
    <row r="169">
      <c r="A169" s="17" t="n"/>
      <c r="C169" s="18" t="n"/>
    </row>
    <row r="170">
      <c r="A170" s="17" t="n"/>
      <c r="C170" s="18" t="n"/>
    </row>
    <row r="171">
      <c r="A171" s="17" t="n"/>
      <c r="C171" s="18" t="n"/>
    </row>
    <row r="172">
      <c r="A172" s="17" t="n"/>
      <c r="C172" s="18" t="n"/>
    </row>
    <row r="173">
      <c r="A173" s="17" t="n"/>
      <c r="C173" s="18" t="n"/>
    </row>
    <row r="174">
      <c r="A174" s="17" t="n"/>
      <c r="C174" s="18" t="n"/>
    </row>
    <row r="175">
      <c r="A175" s="17" t="n"/>
      <c r="C175" s="18" t="n"/>
    </row>
    <row r="176">
      <c r="A176" s="17" t="n"/>
      <c r="C176" s="18" t="n"/>
    </row>
    <row r="177">
      <c r="A177" s="17" t="n"/>
      <c r="C177" s="18" t="n"/>
    </row>
    <row r="178">
      <c r="A178" s="17" t="n"/>
      <c r="C178" s="18" t="n"/>
    </row>
    <row r="179">
      <c r="A179" s="17" t="n"/>
      <c r="C179" s="18" t="n"/>
    </row>
    <row r="180">
      <c r="A180" s="17" t="n"/>
      <c r="C180" s="18" t="n"/>
    </row>
    <row r="181">
      <c r="A181" s="17" t="n"/>
      <c r="C181" s="18" t="n"/>
    </row>
    <row r="182">
      <c r="A182" s="17" t="n"/>
      <c r="C182" s="18" t="n"/>
    </row>
    <row r="183">
      <c r="A183" s="17" t="n"/>
      <c r="C183" s="18" t="n"/>
    </row>
    <row r="184">
      <c r="A184" s="17" t="n"/>
      <c r="C184" s="18" t="n"/>
    </row>
    <row r="185">
      <c r="A185" s="17" t="n"/>
      <c r="C185" s="18" t="n"/>
    </row>
    <row r="186">
      <c r="A186" s="17" t="n"/>
      <c r="C186" s="18" t="n"/>
    </row>
    <row r="187">
      <c r="A187" s="17" t="n"/>
      <c r="C187" s="18" t="n"/>
    </row>
    <row r="188">
      <c r="A188" s="17" t="n"/>
      <c r="C188" s="18" t="n"/>
    </row>
    <row r="189">
      <c r="A189" s="17" t="n"/>
      <c r="C189" s="18" t="n"/>
    </row>
    <row r="190">
      <c r="A190" s="17" t="n"/>
      <c r="C190" s="18" t="n"/>
    </row>
    <row r="191">
      <c r="A191" s="17" t="n"/>
      <c r="C191" s="18" t="n"/>
    </row>
    <row r="192">
      <c r="A192" s="17" t="n"/>
      <c r="C192" s="18" t="n"/>
    </row>
    <row r="193">
      <c r="A193" s="17" t="n"/>
      <c r="C193" s="18" t="n"/>
    </row>
    <row r="194">
      <c r="A194" s="17" t="n"/>
      <c r="C194" s="18" t="n"/>
    </row>
    <row r="195">
      <c r="A195" s="17" t="n"/>
      <c r="C195" s="18" t="n"/>
    </row>
    <row r="196">
      <c r="A196" s="17" t="n"/>
      <c r="C196" s="18" t="n"/>
    </row>
    <row r="197">
      <c r="A197" s="17" t="n"/>
      <c r="C197" s="18" t="n"/>
    </row>
    <row r="198">
      <c r="A198" s="17" t="n"/>
      <c r="C198" s="18" t="n"/>
    </row>
    <row r="199">
      <c r="A199" s="17" t="n"/>
      <c r="C199" s="18" t="n"/>
    </row>
    <row r="200">
      <c r="A200" s="17" t="n"/>
      <c r="C200" s="18" t="n"/>
    </row>
    <row r="201">
      <c r="A201" s="17" t="n"/>
      <c r="C201" s="18" t="n"/>
    </row>
    <row r="202">
      <c r="A202" s="17" t="n"/>
      <c r="C202" s="18" t="n"/>
    </row>
    <row r="203">
      <c r="A203" s="17" t="n"/>
      <c r="C203" s="18" t="n"/>
    </row>
    <row r="204">
      <c r="A204" s="17" t="n"/>
      <c r="C204" s="18" t="n"/>
    </row>
    <row r="205">
      <c r="A205" s="17" t="n"/>
      <c r="C205" s="18" t="n"/>
    </row>
    <row r="206">
      <c r="A206" s="17" t="n"/>
      <c r="C206" s="18" t="n"/>
    </row>
    <row r="207">
      <c r="A207" s="17" t="n"/>
      <c r="C207" s="18" t="n"/>
    </row>
    <row r="208">
      <c r="A208" s="17" t="n"/>
      <c r="C208" s="18" t="n"/>
    </row>
    <row r="209">
      <c r="A209" s="17" t="n"/>
      <c r="C209" s="18" t="n"/>
    </row>
    <row r="210">
      <c r="A210" s="17" t="n"/>
      <c r="C210" s="18" t="n"/>
    </row>
    <row r="211">
      <c r="A211" s="17" t="n"/>
      <c r="C211" s="18" t="n"/>
    </row>
    <row r="212">
      <c r="A212" s="17" t="n"/>
      <c r="C212" s="18" t="n"/>
    </row>
    <row r="213">
      <c r="A213" s="17" t="n"/>
      <c r="C213" s="18" t="n"/>
    </row>
    <row r="214">
      <c r="A214" s="17" t="n"/>
      <c r="C214" s="18" t="n"/>
    </row>
    <row r="215">
      <c r="A215" s="17" t="n"/>
      <c r="C215" s="18" t="n"/>
    </row>
    <row r="216">
      <c r="A216" s="17" t="n"/>
      <c r="C216" s="18" t="n"/>
    </row>
    <row r="217">
      <c r="A217" s="17" t="n"/>
      <c r="C217" s="18" t="n"/>
    </row>
    <row r="218">
      <c r="A218" s="17" t="n"/>
      <c r="C218" s="18" t="n"/>
    </row>
    <row r="219">
      <c r="A219" s="17" t="n"/>
      <c r="C219" s="18" t="n"/>
    </row>
    <row r="220">
      <c r="A220" s="17" t="n"/>
      <c r="C220" s="18" t="n"/>
    </row>
    <row r="221">
      <c r="A221" s="17" t="n"/>
      <c r="C221" s="18" t="n"/>
    </row>
    <row r="222">
      <c r="A222" s="17" t="n"/>
      <c r="C222" s="18" t="n"/>
    </row>
    <row r="223">
      <c r="A223" s="17" t="n"/>
      <c r="C223" s="18" t="n"/>
    </row>
    <row r="224">
      <c r="A224" s="17" t="n"/>
      <c r="C224" s="18" t="n"/>
    </row>
    <row r="225">
      <c r="A225" s="17" t="n"/>
      <c r="C225" s="18" t="n"/>
    </row>
    <row r="226">
      <c r="A226" s="17" t="n"/>
      <c r="C226" s="18" t="n"/>
    </row>
    <row r="227">
      <c r="A227" s="17" t="n"/>
      <c r="C227" s="18" t="n"/>
    </row>
    <row r="228">
      <c r="A228" s="17" t="n"/>
      <c r="C228" s="18" t="n"/>
    </row>
    <row r="229">
      <c r="A229" s="17" t="n"/>
      <c r="C229" s="18" t="n"/>
    </row>
    <row r="230">
      <c r="A230" s="17" t="n"/>
      <c r="C230" s="18" t="n"/>
    </row>
    <row r="231">
      <c r="A231" s="17" t="n"/>
      <c r="C231" s="18" t="n"/>
    </row>
    <row r="232">
      <c r="A232" s="17" t="n"/>
      <c r="C232" s="18" t="n"/>
    </row>
    <row r="233">
      <c r="A233" s="17" t="n"/>
      <c r="C233" s="18" t="n"/>
    </row>
    <row r="234">
      <c r="A234" s="17" t="n"/>
      <c r="C234" s="18" t="n"/>
    </row>
    <row r="235">
      <c r="A235" s="17" t="n"/>
      <c r="C235" s="18" t="n"/>
    </row>
    <row r="236">
      <c r="A236" s="17" t="n"/>
      <c r="C236" s="18" t="n"/>
    </row>
    <row r="237">
      <c r="A237" s="17" t="n"/>
      <c r="C237" s="18" t="n"/>
    </row>
    <row r="238">
      <c r="A238" s="17" t="n"/>
      <c r="C238" s="18" t="n"/>
    </row>
    <row r="239">
      <c r="A239" s="17" t="n"/>
      <c r="C239" s="18" t="n"/>
    </row>
    <row r="240">
      <c r="A240" s="17" t="n"/>
      <c r="C240" s="18" t="n"/>
    </row>
    <row r="241">
      <c r="A241" s="17" t="n"/>
      <c r="C241" s="18" t="n"/>
    </row>
    <row r="242">
      <c r="A242" s="17" t="n"/>
      <c r="C242" s="18" t="n"/>
    </row>
    <row r="243">
      <c r="A243" s="17" t="n"/>
      <c r="C243" s="18" t="n"/>
    </row>
    <row r="244">
      <c r="A244" s="17" t="n"/>
      <c r="C244" s="18" t="n"/>
    </row>
    <row r="245">
      <c r="A245" s="17" t="n"/>
      <c r="C245" s="18" t="n"/>
    </row>
    <row r="246">
      <c r="A246" s="17" t="n"/>
      <c r="C246" s="18" t="n"/>
    </row>
    <row r="247">
      <c r="A247" s="17" t="n"/>
      <c r="C247" s="18" t="n"/>
    </row>
    <row r="248">
      <c r="A248" s="17" t="n"/>
      <c r="C248" s="18" t="n"/>
    </row>
    <row r="249">
      <c r="A249" s="17" t="n"/>
      <c r="C249" s="18" t="n"/>
    </row>
    <row r="250">
      <c r="A250" s="17" t="n"/>
      <c r="C250" s="18" t="n"/>
    </row>
    <row r="251">
      <c r="A251" s="17" t="n"/>
      <c r="C251" s="18" t="n"/>
    </row>
    <row r="252">
      <c r="A252" s="17" t="n"/>
      <c r="C252" s="18" t="n"/>
    </row>
    <row r="253">
      <c r="A253" s="17" t="n"/>
      <c r="C253" s="18" t="n"/>
    </row>
    <row r="254">
      <c r="A254" s="17" t="n"/>
      <c r="C254" s="18" t="n"/>
    </row>
    <row r="255">
      <c r="A255" s="17" t="n"/>
      <c r="C255" s="18" t="n"/>
    </row>
    <row r="256">
      <c r="A256" s="17" t="n"/>
      <c r="C256" s="18" t="n"/>
    </row>
    <row r="257">
      <c r="A257" s="17" t="n"/>
      <c r="C257" s="18" t="n"/>
    </row>
    <row r="258">
      <c r="A258" s="17" t="n"/>
      <c r="C258" s="18" t="n"/>
    </row>
    <row r="259">
      <c r="A259" s="17" t="n"/>
      <c r="C259" s="18" t="n"/>
    </row>
    <row r="260">
      <c r="A260" s="17" t="n"/>
      <c r="C260" s="18" t="n"/>
    </row>
    <row r="261">
      <c r="A261" s="17" t="n"/>
      <c r="C261" s="18" t="n"/>
    </row>
    <row r="262">
      <c r="A262" s="17" t="n"/>
      <c r="C262" s="18" t="n"/>
    </row>
    <row r="263">
      <c r="A263" s="17" t="n"/>
      <c r="C263" s="18" t="n"/>
    </row>
    <row r="264">
      <c r="A264" s="17" t="n"/>
      <c r="C264" s="18" t="n"/>
    </row>
    <row r="265">
      <c r="A265" s="17" t="n"/>
      <c r="C265" s="18" t="n"/>
    </row>
    <row r="266">
      <c r="A266" s="17" t="n"/>
      <c r="C266" s="18" t="n"/>
    </row>
    <row r="267">
      <c r="A267" s="17" t="n"/>
      <c r="C267" s="18" t="n"/>
    </row>
    <row r="268">
      <c r="A268" s="17" t="n"/>
      <c r="C268" s="18" t="n"/>
    </row>
    <row r="269">
      <c r="A269" s="17" t="n"/>
      <c r="C269" s="18" t="n"/>
    </row>
    <row r="270">
      <c r="A270" s="17" t="n"/>
      <c r="C270" s="18" t="n"/>
    </row>
    <row r="271">
      <c r="A271" s="17" t="n"/>
      <c r="C271" s="18" t="n"/>
    </row>
    <row r="272">
      <c r="A272" s="17" t="n"/>
      <c r="C272" s="18" t="n"/>
    </row>
    <row r="273">
      <c r="A273" s="17" t="n"/>
      <c r="C273" s="18" t="n"/>
    </row>
    <row r="274">
      <c r="A274" s="17" t="n"/>
      <c r="C274" s="18" t="n"/>
    </row>
    <row r="275">
      <c r="A275" s="17" t="n"/>
      <c r="C275" s="18" t="n"/>
    </row>
    <row r="276">
      <c r="A276" s="17" t="n"/>
      <c r="C276" s="18" t="n"/>
    </row>
    <row r="277">
      <c r="A277" s="17" t="n"/>
      <c r="C277" s="18" t="n"/>
    </row>
    <row r="278">
      <c r="A278" s="17" t="n"/>
      <c r="C278" s="18" t="n"/>
    </row>
    <row r="279">
      <c r="A279" s="17" t="n"/>
      <c r="C279" s="18" t="n"/>
    </row>
    <row r="280">
      <c r="A280" s="17" t="n"/>
      <c r="C280" s="18" t="n"/>
    </row>
    <row r="281">
      <c r="A281" s="17" t="n"/>
      <c r="C281" s="18" t="n"/>
    </row>
    <row r="282">
      <c r="A282" s="17" t="n"/>
      <c r="C282" s="18" t="n"/>
    </row>
    <row r="283">
      <c r="A283" s="17" t="n"/>
      <c r="C283" s="18" t="n"/>
    </row>
    <row r="284">
      <c r="A284" s="17" t="n"/>
      <c r="C284" s="18" t="n"/>
    </row>
    <row r="285">
      <c r="A285" s="17" t="n"/>
      <c r="C285" s="18" t="n"/>
    </row>
    <row r="286">
      <c r="A286" s="17" t="n"/>
      <c r="C286" s="18" t="n"/>
    </row>
    <row r="287">
      <c r="A287" s="17" t="n"/>
      <c r="C287" s="18" t="n"/>
    </row>
    <row r="288">
      <c r="A288" s="17" t="n"/>
      <c r="C288" s="18" t="n"/>
    </row>
    <row r="289">
      <c r="A289" s="17" t="n"/>
      <c r="C289" s="18" t="n"/>
    </row>
    <row r="290">
      <c r="A290" s="17" t="n"/>
      <c r="C290" s="18" t="n"/>
    </row>
    <row r="291">
      <c r="A291" s="17" t="n"/>
      <c r="C291" s="18" t="n"/>
    </row>
    <row r="292">
      <c r="A292" s="17" t="n"/>
      <c r="C292" s="18" t="n"/>
    </row>
    <row r="293">
      <c r="A293" s="17" t="n"/>
      <c r="C293" s="18" t="n"/>
    </row>
    <row r="294">
      <c r="A294" s="17" t="n"/>
      <c r="C294" s="18" t="n"/>
    </row>
    <row r="295">
      <c r="A295" s="17" t="n"/>
      <c r="C295" s="18" t="n"/>
    </row>
    <row r="296">
      <c r="A296" s="17" t="n"/>
      <c r="C296" s="18" t="n"/>
    </row>
    <row r="297">
      <c r="A297" s="17" t="n"/>
      <c r="C297" s="18" t="n"/>
    </row>
    <row r="298">
      <c r="A298" s="17" t="n"/>
      <c r="C298" s="18" t="n"/>
    </row>
    <row r="299">
      <c r="A299" s="17" t="n"/>
      <c r="C299" s="18" t="n"/>
    </row>
    <row r="300">
      <c r="A300" s="17" t="n"/>
      <c r="C300" s="18" t="n"/>
    </row>
    <row r="301">
      <c r="A301" s="17" t="n"/>
      <c r="C301" s="18" t="n"/>
    </row>
    <row r="302">
      <c r="A302" s="17" t="n"/>
      <c r="C302" s="18" t="n"/>
    </row>
    <row r="303">
      <c r="A303" s="17" t="n"/>
      <c r="C303" s="18" t="n"/>
    </row>
    <row r="304">
      <c r="A304" s="17" t="n"/>
      <c r="C304" s="18" t="n"/>
    </row>
    <row r="305">
      <c r="A305" s="17" t="n"/>
      <c r="C305" s="18" t="n"/>
    </row>
    <row r="306">
      <c r="A306" s="17" t="n"/>
      <c r="C306" s="18" t="n"/>
    </row>
    <row r="307">
      <c r="A307" s="17" t="n"/>
      <c r="C307" s="18" t="n"/>
    </row>
    <row r="308">
      <c r="A308" s="17" t="n"/>
      <c r="C308" s="18" t="n"/>
    </row>
    <row r="309">
      <c r="A309" s="17" t="n"/>
      <c r="C309" s="18" t="n"/>
    </row>
    <row r="310">
      <c r="A310" s="17" t="n"/>
      <c r="C310" s="18" t="n"/>
    </row>
    <row r="311">
      <c r="A311" s="17" t="n"/>
      <c r="C311" s="18" t="n"/>
    </row>
    <row r="312">
      <c r="A312" s="17" t="n"/>
      <c r="C312" s="18" t="n"/>
    </row>
    <row r="313">
      <c r="A313" s="17" t="n"/>
      <c r="C313" s="18" t="n"/>
    </row>
    <row r="314">
      <c r="A314" s="17" t="n"/>
      <c r="C314" s="18" t="n"/>
    </row>
    <row r="315">
      <c r="A315" s="17" t="n"/>
      <c r="C315" s="18" t="n"/>
    </row>
    <row r="316">
      <c r="A316" s="17" t="n"/>
      <c r="C316" s="18" t="n"/>
    </row>
    <row r="317">
      <c r="A317" s="17" t="n"/>
      <c r="C317" s="18" t="n"/>
    </row>
    <row r="318">
      <c r="A318" s="17" t="n"/>
      <c r="C318" s="18" t="n"/>
    </row>
    <row r="319">
      <c r="A319" s="17" t="n"/>
      <c r="C319" s="18" t="n"/>
    </row>
    <row r="320">
      <c r="A320" s="17" t="n"/>
      <c r="C320" s="18" t="n"/>
    </row>
    <row r="321">
      <c r="A321" s="17" t="n"/>
      <c r="C321" s="18" t="n"/>
    </row>
    <row r="322">
      <c r="A322" s="17" t="n"/>
      <c r="C322" s="18" t="n"/>
    </row>
    <row r="323">
      <c r="A323" s="17" t="n"/>
      <c r="C323" s="18" t="n"/>
    </row>
    <row r="324">
      <c r="A324" s="17" t="n"/>
      <c r="C324" s="18" t="n"/>
    </row>
    <row r="325">
      <c r="A325" s="17" t="n"/>
      <c r="C325" s="18" t="n"/>
    </row>
    <row r="326">
      <c r="A326" s="17" t="n"/>
      <c r="C326" s="18" t="n"/>
    </row>
    <row r="327">
      <c r="A327" s="17" t="n"/>
      <c r="C327" s="18" t="n"/>
    </row>
    <row r="328">
      <c r="A328" s="17" t="n"/>
      <c r="C328" s="18" t="n"/>
    </row>
    <row r="329">
      <c r="A329" s="17" t="n"/>
      <c r="C329" s="18" t="n"/>
    </row>
    <row r="330">
      <c r="A330" s="17" t="n"/>
      <c r="C330" s="18" t="n"/>
    </row>
    <row r="331">
      <c r="A331" s="17" t="n"/>
      <c r="C331" s="18" t="n"/>
    </row>
    <row r="332">
      <c r="A332" s="17" t="n"/>
      <c r="C332" s="18" t="n"/>
    </row>
    <row r="333">
      <c r="A333" s="17" t="n"/>
      <c r="C333" s="18" t="n"/>
    </row>
    <row r="334">
      <c r="A334" s="17" t="n"/>
      <c r="C334" s="18" t="n"/>
    </row>
    <row r="335">
      <c r="A335" s="17" t="n"/>
      <c r="C335" s="18" t="n"/>
    </row>
    <row r="336">
      <c r="A336" s="17" t="n"/>
      <c r="C336" s="18" t="n"/>
    </row>
    <row r="337">
      <c r="A337" s="17" t="n"/>
      <c r="C337" s="18" t="n"/>
    </row>
    <row r="338">
      <c r="A338" s="17" t="n"/>
      <c r="C338" s="18" t="n"/>
    </row>
    <row r="339">
      <c r="A339" s="17" t="n"/>
      <c r="C339" s="18" t="n"/>
    </row>
    <row r="340">
      <c r="A340" s="17" t="n"/>
      <c r="C340" s="18" t="n"/>
    </row>
    <row r="341">
      <c r="A341" s="17" t="n"/>
      <c r="C341" s="18" t="n"/>
    </row>
    <row r="342">
      <c r="A342" s="17" t="n"/>
      <c r="C342" s="18" t="n"/>
    </row>
    <row r="343">
      <c r="A343" s="17" t="n"/>
      <c r="C343" s="18" t="n"/>
    </row>
    <row r="344">
      <c r="A344" s="17" t="n"/>
      <c r="C344" s="18" t="n"/>
    </row>
    <row r="345">
      <c r="A345" s="17" t="n"/>
      <c r="C345" s="18" t="n"/>
    </row>
    <row r="346">
      <c r="A346" s="17" t="n"/>
      <c r="C346" s="18" t="n"/>
    </row>
    <row r="347">
      <c r="A347" s="17" t="n"/>
      <c r="C347" s="18" t="n"/>
    </row>
    <row r="348">
      <c r="A348" s="17" t="n"/>
      <c r="C348" s="18" t="n"/>
    </row>
    <row r="349">
      <c r="A349" s="17" t="n"/>
      <c r="C349" s="18" t="n"/>
    </row>
    <row r="350">
      <c r="A350" s="17" t="n"/>
      <c r="C350" s="18" t="n"/>
    </row>
    <row r="351">
      <c r="A351" s="17" t="n"/>
      <c r="C351" s="18" t="n"/>
    </row>
    <row r="352">
      <c r="A352" s="17" t="n"/>
      <c r="C352" s="18" t="n"/>
    </row>
    <row r="353">
      <c r="A353" s="17" t="n"/>
      <c r="C353" s="18" t="n"/>
    </row>
    <row r="354">
      <c r="A354" s="17" t="n"/>
      <c r="C354" s="18" t="n"/>
    </row>
    <row r="355">
      <c r="A355" s="17" t="n"/>
      <c r="C355" s="18" t="n"/>
    </row>
    <row r="356">
      <c r="A356" s="17" t="n"/>
      <c r="C356" s="18" t="n"/>
    </row>
    <row r="357">
      <c r="A357" s="17" t="n"/>
      <c r="C357" s="18" t="n"/>
    </row>
    <row r="358">
      <c r="A358" s="17" t="n"/>
      <c r="C358" s="18" t="n"/>
    </row>
    <row r="359">
      <c r="A359" s="17" t="n"/>
      <c r="C359" s="18" t="n"/>
    </row>
    <row r="360">
      <c r="A360" s="17" t="n"/>
      <c r="C360" s="18" t="n"/>
    </row>
    <row r="361">
      <c r="A361" s="17" t="n"/>
      <c r="C361" s="18" t="n"/>
    </row>
    <row r="362">
      <c r="A362" s="17" t="n"/>
      <c r="C362" s="18" t="n"/>
    </row>
    <row r="363">
      <c r="A363" s="17" t="n"/>
      <c r="C363" s="18" t="n"/>
    </row>
    <row r="364">
      <c r="A364" s="17" t="n"/>
      <c r="C364" s="18" t="n"/>
    </row>
    <row r="365">
      <c r="A365" s="17" t="n"/>
      <c r="C365" s="18" t="n"/>
    </row>
    <row r="366">
      <c r="A366" s="17" t="n"/>
      <c r="C366" s="18" t="n"/>
    </row>
    <row r="367">
      <c r="A367" s="17" t="n"/>
      <c r="C367" s="18" t="n"/>
    </row>
    <row r="368">
      <c r="A368" s="17" t="n"/>
      <c r="C368" s="18" t="n"/>
    </row>
    <row r="369">
      <c r="A369" s="17" t="n"/>
      <c r="C369" s="18" t="n"/>
    </row>
    <row r="370">
      <c r="A370" s="17" t="n"/>
      <c r="C370" s="18" t="n"/>
    </row>
    <row r="371">
      <c r="A371" s="17" t="n"/>
      <c r="C371" s="18" t="n"/>
    </row>
    <row r="372">
      <c r="A372" s="17" t="n"/>
      <c r="C372" s="18" t="n"/>
    </row>
    <row r="373">
      <c r="A373" s="17" t="n"/>
      <c r="C373" s="18" t="n"/>
    </row>
    <row r="374">
      <c r="A374" s="17" t="n"/>
      <c r="C374" s="18" t="n"/>
    </row>
    <row r="375">
      <c r="A375" s="17" t="n"/>
      <c r="C375" s="18" t="n"/>
    </row>
    <row r="376">
      <c r="A376" s="17" t="n"/>
      <c r="C376" s="18" t="n"/>
    </row>
    <row r="377">
      <c r="A377" s="17" t="n"/>
      <c r="C377" s="18" t="n"/>
    </row>
    <row r="378">
      <c r="A378" s="17" t="n"/>
      <c r="C378" s="18" t="n"/>
    </row>
    <row r="379">
      <c r="A379" s="17" t="n"/>
      <c r="C379" s="18" t="n"/>
    </row>
    <row r="380">
      <c r="A380" s="17" t="n"/>
      <c r="C380" s="18" t="n"/>
    </row>
    <row r="381">
      <c r="A381" s="17" t="n"/>
      <c r="C381" s="18" t="n"/>
    </row>
    <row r="382">
      <c r="A382" s="17" t="n"/>
      <c r="C382" s="18" t="n"/>
    </row>
    <row r="383">
      <c r="A383" s="17" t="n"/>
      <c r="C383" s="18" t="n"/>
    </row>
    <row r="384">
      <c r="A384" s="17" t="n"/>
      <c r="C384" s="18" t="n"/>
    </row>
    <row r="385">
      <c r="A385" s="17" t="n"/>
      <c r="C385" s="18" t="n"/>
    </row>
    <row r="386">
      <c r="A386" s="17" t="n"/>
      <c r="C386" s="18" t="n"/>
    </row>
    <row r="387">
      <c r="A387" s="17" t="n"/>
      <c r="C387" s="18" t="n"/>
    </row>
    <row r="388">
      <c r="A388" s="17" t="n"/>
      <c r="C388" s="18" t="n"/>
    </row>
    <row r="389">
      <c r="A389" s="17" t="n"/>
      <c r="C389" s="18" t="n"/>
    </row>
    <row r="390">
      <c r="A390" s="17" t="n"/>
      <c r="C390" s="18" t="n"/>
    </row>
    <row r="391">
      <c r="A391" s="17" t="n"/>
      <c r="C391" s="18" t="n"/>
    </row>
    <row r="392">
      <c r="A392" s="17" t="n"/>
      <c r="C392" s="18" t="n"/>
    </row>
    <row r="393">
      <c r="A393" s="17" t="n"/>
      <c r="C393" s="18" t="n"/>
    </row>
    <row r="394">
      <c r="A394" s="17" t="n"/>
      <c r="C394" s="18" t="n"/>
    </row>
    <row r="395">
      <c r="A395" s="17" t="n"/>
      <c r="C395" s="18" t="n"/>
    </row>
    <row r="396">
      <c r="A396" s="17" t="n"/>
      <c r="C396" s="18" t="n"/>
    </row>
    <row r="397">
      <c r="A397" s="17" t="n"/>
      <c r="C397" s="18" t="n"/>
    </row>
    <row r="398">
      <c r="A398" s="17" t="n"/>
      <c r="C398" s="18" t="n"/>
    </row>
    <row r="399">
      <c r="A399" s="17" t="n"/>
      <c r="C399" s="18" t="n"/>
    </row>
    <row r="400">
      <c r="A400" s="17" t="n"/>
      <c r="C400" s="18" t="n"/>
    </row>
    <row r="401">
      <c r="A401" s="17" t="n"/>
      <c r="C401" s="18" t="n"/>
    </row>
    <row r="402">
      <c r="A402" s="17" t="n"/>
      <c r="C402" s="18" t="n"/>
    </row>
    <row r="403">
      <c r="A403" s="17" t="n"/>
      <c r="C403" s="18" t="n"/>
    </row>
    <row r="404">
      <c r="A404" s="17" t="n"/>
      <c r="C404" s="18" t="n"/>
    </row>
    <row r="405">
      <c r="A405" s="17" t="n"/>
      <c r="C405" s="18" t="n"/>
    </row>
    <row r="406">
      <c r="A406" s="17" t="n"/>
      <c r="C406" s="18" t="n"/>
    </row>
    <row r="407">
      <c r="A407" s="17" t="n"/>
      <c r="C407" s="18" t="n"/>
    </row>
    <row r="408">
      <c r="A408" s="17" t="n"/>
      <c r="C408" s="18" t="n"/>
    </row>
    <row r="409">
      <c r="A409" s="17" t="n"/>
      <c r="C409" s="18" t="n"/>
    </row>
    <row r="410">
      <c r="A410" s="17" t="n"/>
      <c r="C410" s="18" t="n"/>
    </row>
    <row r="411">
      <c r="A411" s="17" t="n"/>
      <c r="C411" s="18" t="n"/>
    </row>
    <row r="412">
      <c r="A412" s="17" t="n"/>
      <c r="C412" s="18" t="n"/>
    </row>
    <row r="413">
      <c r="A413" s="17" t="n"/>
      <c r="C413" s="18" t="n"/>
    </row>
    <row r="414">
      <c r="A414" s="17" t="n"/>
      <c r="C414" s="18" t="n"/>
    </row>
    <row r="415">
      <c r="A415" s="17" t="n"/>
      <c r="C415" s="18" t="n"/>
    </row>
    <row r="416">
      <c r="A416" s="17" t="n"/>
      <c r="C416" s="18" t="n"/>
    </row>
    <row r="417">
      <c r="A417" s="17" t="n"/>
      <c r="C417" s="18" t="n"/>
    </row>
    <row r="418">
      <c r="A418" s="17" t="n"/>
      <c r="C418" s="18" t="n"/>
    </row>
    <row r="419">
      <c r="A419" s="17" t="n"/>
      <c r="C419" s="18" t="n"/>
    </row>
    <row r="420">
      <c r="A420" s="17" t="n"/>
      <c r="C420" s="18" t="n"/>
    </row>
    <row r="421">
      <c r="A421" s="17" t="n"/>
      <c r="C421" s="18" t="n"/>
    </row>
    <row r="422">
      <c r="A422" s="17" t="n"/>
      <c r="C422" s="18" t="n"/>
    </row>
    <row r="423">
      <c r="A423" s="17" t="n"/>
      <c r="C423" s="18" t="n"/>
    </row>
    <row r="424">
      <c r="A424" s="17" t="n"/>
      <c r="C424" s="18" t="n"/>
    </row>
    <row r="425">
      <c r="A425" s="17" t="n"/>
      <c r="C425" s="18" t="n"/>
    </row>
    <row r="426">
      <c r="A426" s="17" t="n"/>
      <c r="C426" s="18" t="n"/>
    </row>
    <row r="427">
      <c r="A427" s="17" t="n"/>
      <c r="C427" s="18" t="n"/>
    </row>
    <row r="428">
      <c r="A428" s="17" t="n"/>
      <c r="C428" s="18" t="n"/>
    </row>
    <row r="429">
      <c r="A429" s="17" t="n"/>
      <c r="C429" s="18" t="n"/>
    </row>
    <row r="430">
      <c r="A430" s="17" t="n"/>
      <c r="C430" s="18" t="n"/>
    </row>
    <row r="431">
      <c r="A431" s="17" t="n"/>
      <c r="C431" s="18" t="n"/>
    </row>
    <row r="432">
      <c r="A432" s="17" t="n"/>
      <c r="C432" s="18" t="n"/>
    </row>
    <row r="433">
      <c r="A433" s="17" t="n"/>
      <c r="C433" s="18" t="n"/>
    </row>
    <row r="434">
      <c r="A434" s="17" t="n"/>
      <c r="C434" s="18" t="n"/>
    </row>
    <row r="435">
      <c r="A435" s="17" t="n"/>
      <c r="C435" s="18" t="n"/>
    </row>
    <row r="436">
      <c r="A436" s="17" t="n"/>
      <c r="C436" s="18" t="n"/>
    </row>
    <row r="437">
      <c r="A437" s="17" t="n"/>
      <c r="C437" s="18" t="n"/>
    </row>
    <row r="438">
      <c r="A438" s="17" t="n"/>
      <c r="C438" s="18" t="n"/>
    </row>
    <row r="439">
      <c r="A439" s="17" t="n"/>
      <c r="C439" s="18" t="n"/>
    </row>
    <row r="440">
      <c r="A440" s="17" t="n"/>
      <c r="C440" s="18" t="n"/>
    </row>
    <row r="441">
      <c r="A441" s="17" t="n"/>
      <c r="C441" s="18" t="n"/>
    </row>
    <row r="442">
      <c r="A442" s="17" t="n"/>
      <c r="C442" s="18" t="n"/>
    </row>
    <row r="443">
      <c r="A443" s="17" t="n"/>
      <c r="C443" s="18" t="n"/>
    </row>
    <row r="444">
      <c r="A444" s="17" t="n"/>
      <c r="C444" s="18" t="n"/>
    </row>
    <row r="445">
      <c r="A445" s="17" t="n"/>
      <c r="C445" s="18" t="n"/>
    </row>
    <row r="446">
      <c r="A446" s="17" t="n"/>
      <c r="C446" s="18" t="n"/>
    </row>
    <row r="447">
      <c r="A447" s="17" t="n"/>
      <c r="C447" s="18" t="n"/>
    </row>
    <row r="448">
      <c r="A448" s="17" t="n"/>
      <c r="C448" s="18" t="n"/>
    </row>
    <row r="449">
      <c r="A449" s="17" t="n"/>
      <c r="C449" s="18" t="n"/>
    </row>
    <row r="450">
      <c r="A450" s="17" t="n"/>
      <c r="C450" s="18" t="n"/>
    </row>
    <row r="451">
      <c r="A451" s="17" t="n"/>
      <c r="C451" s="18" t="n"/>
    </row>
    <row r="452">
      <c r="A452" s="17" t="n"/>
      <c r="C452" s="18" t="n"/>
    </row>
    <row r="453">
      <c r="A453" s="17" t="n"/>
      <c r="C453" s="18" t="n"/>
    </row>
    <row r="454">
      <c r="A454" s="17" t="n"/>
      <c r="C454" s="18" t="n"/>
    </row>
    <row r="455">
      <c r="A455" s="17" t="n"/>
      <c r="C455" s="18" t="n"/>
    </row>
    <row r="456">
      <c r="A456" s="17" t="n"/>
      <c r="C456" s="18" t="n"/>
    </row>
    <row r="457">
      <c r="A457" s="17" t="n"/>
      <c r="C457" s="18" t="n"/>
    </row>
    <row r="458">
      <c r="A458" s="17" t="n"/>
      <c r="C458" s="18" t="n"/>
    </row>
    <row r="459">
      <c r="A459" s="17" t="n"/>
      <c r="C459" s="18" t="n"/>
    </row>
    <row r="460">
      <c r="A460" s="17" t="n"/>
      <c r="C460" s="18" t="n"/>
    </row>
    <row r="461">
      <c r="A461" s="17" t="n"/>
      <c r="C461" s="18" t="n"/>
    </row>
    <row r="462">
      <c r="A462" s="17" t="n"/>
      <c r="C462" s="18" t="n"/>
    </row>
    <row r="463">
      <c r="A463" s="17" t="n"/>
      <c r="C463" s="18" t="n"/>
    </row>
    <row r="464">
      <c r="A464" s="17" t="n"/>
      <c r="C464" s="18" t="n"/>
    </row>
    <row r="465">
      <c r="A465" s="17" t="n"/>
      <c r="C465" s="18" t="n"/>
    </row>
    <row r="466">
      <c r="A466" s="17" t="n"/>
      <c r="C466" s="18" t="n"/>
    </row>
    <row r="467">
      <c r="A467" s="17" t="n"/>
      <c r="C467" s="18" t="n"/>
    </row>
    <row r="468">
      <c r="A468" s="17" t="n"/>
      <c r="C468" s="18" t="n"/>
    </row>
    <row r="469">
      <c r="A469" s="17" t="n"/>
      <c r="C469" s="18" t="n"/>
    </row>
    <row r="470">
      <c r="A470" s="17" t="n"/>
      <c r="C470" s="18" t="n"/>
    </row>
    <row r="471">
      <c r="A471" s="17" t="n"/>
      <c r="C471" s="18" t="n"/>
    </row>
    <row r="472">
      <c r="A472" s="17" t="n"/>
      <c r="C472" s="18" t="n"/>
    </row>
    <row r="473">
      <c r="A473" s="17" t="n"/>
      <c r="C473" s="18" t="n"/>
    </row>
    <row r="474">
      <c r="A474" s="17" t="n"/>
      <c r="C474" s="18" t="n"/>
    </row>
    <row r="475">
      <c r="A475" s="17" t="n"/>
      <c r="C475" s="18" t="n"/>
    </row>
    <row r="476">
      <c r="A476" s="17" t="n"/>
      <c r="C476" s="18" t="n"/>
    </row>
    <row r="477">
      <c r="A477" s="17" t="n"/>
      <c r="C477" s="18" t="n"/>
    </row>
    <row r="478">
      <c r="A478" s="17" t="n"/>
      <c r="C478" s="18" t="n"/>
    </row>
    <row r="479">
      <c r="A479" s="17" t="n"/>
      <c r="C479" s="18" t="n"/>
    </row>
    <row r="480">
      <c r="A480" s="17" t="n"/>
      <c r="C480" s="18" t="n"/>
    </row>
    <row r="481">
      <c r="A481" s="17" t="n"/>
      <c r="C481" s="18" t="n"/>
    </row>
    <row r="482">
      <c r="A482" s="17" t="n"/>
      <c r="C482" s="18" t="n"/>
    </row>
    <row r="483">
      <c r="A483" s="17" t="n"/>
      <c r="C483" s="18" t="n"/>
    </row>
    <row r="484">
      <c r="A484" s="17" t="n"/>
      <c r="C484" s="18" t="n"/>
    </row>
    <row r="485">
      <c r="A485" s="17" t="n"/>
      <c r="C485" s="18" t="n"/>
    </row>
    <row r="486">
      <c r="A486" s="17" t="n"/>
      <c r="C486" s="18" t="n"/>
    </row>
    <row r="487">
      <c r="A487" s="17" t="n"/>
      <c r="C487" s="18" t="n"/>
    </row>
    <row r="488">
      <c r="A488" s="17" t="n"/>
      <c r="C488" s="18" t="n"/>
    </row>
    <row r="489">
      <c r="A489" s="17" t="n"/>
      <c r="C489" s="18" t="n"/>
    </row>
    <row r="490">
      <c r="A490" s="17" t="n"/>
      <c r="C490" s="18" t="n"/>
    </row>
    <row r="491">
      <c r="A491" s="17" t="n"/>
      <c r="C491" s="18" t="n"/>
    </row>
    <row r="492">
      <c r="A492" s="17" t="n"/>
      <c r="C492" s="18" t="n"/>
    </row>
    <row r="493">
      <c r="A493" s="17" t="n"/>
      <c r="C493" s="18" t="n"/>
    </row>
    <row r="494">
      <c r="A494" s="17" t="n"/>
      <c r="C494" s="18" t="n"/>
    </row>
    <row r="495">
      <c r="A495" s="17" t="n"/>
      <c r="C495" s="18" t="n"/>
    </row>
    <row r="496">
      <c r="A496" s="17" t="n"/>
      <c r="C496" s="18" t="n"/>
    </row>
    <row r="497">
      <c r="A497" s="17" t="n"/>
      <c r="C497" s="18" t="n"/>
    </row>
    <row r="498">
      <c r="A498" s="17" t="n"/>
      <c r="C498" s="18" t="n"/>
    </row>
    <row r="499">
      <c r="A499" s="17" t="n"/>
      <c r="C499" s="18" t="n"/>
    </row>
    <row r="500">
      <c r="A500" s="17" t="n"/>
      <c r="C500" s="18" t="n"/>
    </row>
    <row r="501">
      <c r="A501" s="17" t="n"/>
      <c r="C501" s="18" t="n"/>
    </row>
    <row r="502">
      <c r="A502" s="17" t="n"/>
      <c r="C502" s="18" t="n"/>
    </row>
    <row r="503">
      <c r="A503" s="17" t="n"/>
      <c r="C503" s="18" t="n"/>
    </row>
    <row r="504">
      <c r="A504" s="17" t="n"/>
      <c r="C504" s="18" t="n"/>
    </row>
    <row r="505">
      <c r="A505" s="17" t="n"/>
      <c r="C505" s="18" t="n"/>
    </row>
    <row r="506">
      <c r="A506" s="17" t="n"/>
      <c r="C506" s="18" t="n"/>
    </row>
    <row r="507">
      <c r="A507" s="17" t="n"/>
      <c r="C507" s="18" t="n"/>
    </row>
    <row r="508">
      <c r="A508" s="17" t="n"/>
      <c r="C508" s="18" t="n"/>
    </row>
    <row r="509">
      <c r="A509" s="17" t="n"/>
      <c r="C509" s="18" t="n"/>
    </row>
    <row r="510">
      <c r="A510" s="17" t="n"/>
      <c r="C510" s="18" t="n"/>
    </row>
    <row r="511">
      <c r="A511" s="17" t="n"/>
      <c r="C511" s="18" t="n"/>
    </row>
    <row r="512">
      <c r="A512" s="17" t="n"/>
      <c r="C512" s="18" t="n"/>
    </row>
    <row r="513">
      <c r="A513" s="17" t="n"/>
      <c r="C513" s="18" t="n"/>
    </row>
    <row r="514">
      <c r="A514" s="17" t="n"/>
      <c r="C514" s="18" t="n"/>
    </row>
    <row r="515">
      <c r="A515" s="17" t="n"/>
      <c r="C515" s="18" t="n"/>
    </row>
    <row r="516">
      <c r="A516" s="17" t="n"/>
      <c r="C516" s="18" t="n"/>
    </row>
    <row r="517">
      <c r="A517" s="17" t="n"/>
      <c r="C517" s="18" t="n"/>
    </row>
    <row r="518">
      <c r="A518" s="17" t="n"/>
      <c r="C518" s="18" t="n"/>
    </row>
    <row r="519">
      <c r="A519" s="17" t="n"/>
      <c r="C519" s="18" t="n"/>
    </row>
    <row r="520">
      <c r="A520" s="17" t="n"/>
      <c r="C520" s="18" t="n"/>
    </row>
    <row r="521">
      <c r="A521" s="17" t="n"/>
      <c r="C521" s="18" t="n"/>
    </row>
    <row r="522">
      <c r="A522" s="17" t="n"/>
      <c r="C522" s="18" t="n"/>
    </row>
    <row r="523">
      <c r="A523" s="17" t="n"/>
      <c r="C523" s="18" t="n"/>
    </row>
    <row r="524">
      <c r="A524" s="17" t="n"/>
      <c r="C524" s="18" t="n"/>
    </row>
    <row r="525">
      <c r="A525" s="17" t="n"/>
      <c r="C525" s="18" t="n"/>
    </row>
    <row r="526">
      <c r="A526" s="17" t="n"/>
      <c r="C526" s="18" t="n"/>
    </row>
    <row r="527">
      <c r="A527" s="17" t="n"/>
      <c r="C527" s="18" t="n"/>
    </row>
    <row r="528">
      <c r="A528" s="17" t="n"/>
      <c r="C528" s="18" t="n"/>
    </row>
    <row r="529">
      <c r="A529" s="17" t="n"/>
      <c r="C529" s="18" t="n"/>
    </row>
    <row r="530">
      <c r="A530" s="17" t="n"/>
      <c r="C530" s="18" t="n"/>
    </row>
    <row r="531">
      <c r="A531" s="17" t="n"/>
      <c r="C531" s="18" t="n"/>
    </row>
    <row r="532">
      <c r="A532" s="17" t="n"/>
      <c r="C532" s="18" t="n"/>
    </row>
    <row r="533">
      <c r="A533" s="17" t="n"/>
      <c r="C533" s="18" t="n"/>
    </row>
    <row r="534">
      <c r="A534" s="17" t="n"/>
      <c r="C534" s="18" t="n"/>
    </row>
    <row r="535">
      <c r="A535" s="17" t="n"/>
      <c r="C535" s="18" t="n"/>
    </row>
    <row r="536">
      <c r="A536" s="17" t="n"/>
      <c r="C536" s="18" t="n"/>
    </row>
    <row r="537">
      <c r="A537" s="17" t="n"/>
      <c r="C537" s="18" t="n"/>
    </row>
    <row r="538">
      <c r="A538" s="17" t="n"/>
      <c r="C538" s="18" t="n"/>
    </row>
    <row r="539">
      <c r="A539" s="17" t="n"/>
      <c r="C539" s="18" t="n"/>
    </row>
    <row r="540">
      <c r="A540" s="17" t="n"/>
      <c r="C540" s="18" t="n"/>
    </row>
    <row r="541">
      <c r="A541" s="17" t="n"/>
      <c r="C541" s="18" t="n"/>
    </row>
    <row r="542">
      <c r="A542" s="17" t="n"/>
      <c r="C542" s="18" t="n"/>
    </row>
    <row r="543">
      <c r="A543" s="17" t="n"/>
      <c r="C543" s="18" t="n"/>
    </row>
    <row r="544">
      <c r="A544" s="17" t="n"/>
      <c r="C544" s="18" t="n"/>
    </row>
    <row r="545">
      <c r="A545" s="17" t="n"/>
      <c r="C545" s="18" t="n"/>
    </row>
    <row r="546">
      <c r="A546" s="17" t="n"/>
      <c r="C546" s="18" t="n"/>
    </row>
    <row r="547">
      <c r="A547" s="17" t="n"/>
      <c r="C547" s="18" t="n"/>
    </row>
    <row r="548">
      <c r="A548" s="17" t="n"/>
      <c r="C548" s="18" t="n"/>
    </row>
    <row r="549">
      <c r="A549" s="17" t="n"/>
      <c r="C549" s="18" t="n"/>
    </row>
    <row r="550">
      <c r="A550" s="17" t="n"/>
      <c r="C550" s="18" t="n"/>
    </row>
    <row r="551">
      <c r="A551" s="17" t="n"/>
      <c r="C551" s="18" t="n"/>
    </row>
    <row r="552">
      <c r="A552" s="17" t="n"/>
      <c r="C552" s="18" t="n"/>
    </row>
    <row r="553">
      <c r="A553" s="17" t="n"/>
      <c r="C553" s="18" t="n"/>
    </row>
    <row r="554">
      <c r="A554" s="17" t="n"/>
      <c r="C554" s="18" t="n"/>
    </row>
    <row r="555">
      <c r="A555" s="17" t="n"/>
      <c r="C555" s="18" t="n"/>
    </row>
    <row r="556">
      <c r="A556" s="17" t="n"/>
      <c r="C556" s="18" t="n"/>
    </row>
    <row r="557">
      <c r="A557" s="17" t="n"/>
      <c r="C557" s="18" t="n"/>
    </row>
    <row r="558">
      <c r="A558" s="17" t="n"/>
      <c r="C558" s="18" t="n"/>
    </row>
    <row r="559">
      <c r="A559" s="17" t="n"/>
      <c r="C559" s="18" t="n"/>
    </row>
    <row r="560">
      <c r="A560" s="17" t="n"/>
      <c r="C560" s="18" t="n"/>
    </row>
    <row r="561">
      <c r="A561" s="17" t="n"/>
      <c r="C561" s="18" t="n"/>
    </row>
    <row r="562">
      <c r="A562" s="17" t="n"/>
      <c r="C562" s="18" t="n"/>
    </row>
    <row r="563">
      <c r="A563" s="17" t="n"/>
      <c r="C563" s="18" t="n"/>
    </row>
    <row r="564">
      <c r="A564" s="17" t="n"/>
      <c r="C564" s="18" t="n"/>
    </row>
    <row r="565">
      <c r="A565" s="17" t="n"/>
      <c r="C565" s="18" t="n"/>
    </row>
    <row r="566">
      <c r="A566" s="17" t="n"/>
      <c r="C566" s="18" t="n"/>
    </row>
    <row r="567">
      <c r="A567" s="17" t="n"/>
      <c r="C567" s="18" t="n"/>
    </row>
    <row r="568">
      <c r="A568" s="17" t="n"/>
      <c r="C568" s="18" t="n"/>
    </row>
    <row r="569">
      <c r="A569" s="17" t="n"/>
      <c r="C569" s="18" t="n"/>
    </row>
    <row r="570">
      <c r="A570" s="17" t="n"/>
      <c r="C570" s="18" t="n"/>
    </row>
    <row r="571">
      <c r="A571" s="17" t="n"/>
      <c r="C571" s="18" t="n"/>
    </row>
    <row r="572">
      <c r="A572" s="17" t="n"/>
      <c r="C572" s="18" t="n"/>
    </row>
    <row r="573">
      <c r="A573" s="17" t="n"/>
      <c r="C573" s="18" t="n"/>
    </row>
    <row r="574">
      <c r="A574" s="17" t="n"/>
      <c r="C574" s="18" t="n"/>
    </row>
    <row r="575">
      <c r="A575" s="17" t="n"/>
      <c r="C575" s="18" t="n"/>
    </row>
    <row r="576">
      <c r="A576" s="17" t="n"/>
      <c r="C576" s="18" t="n"/>
    </row>
    <row r="577">
      <c r="A577" s="17" t="n"/>
      <c r="C577" s="18" t="n"/>
    </row>
    <row r="578">
      <c r="A578" s="17" t="n"/>
      <c r="C578" s="18" t="n"/>
    </row>
    <row r="579">
      <c r="A579" s="17" t="n"/>
      <c r="C579" s="18" t="n"/>
    </row>
    <row r="580">
      <c r="A580" s="17" t="n"/>
      <c r="C580" s="18" t="n"/>
    </row>
    <row r="581">
      <c r="A581" s="17" t="n"/>
      <c r="C581" s="18" t="n"/>
    </row>
    <row r="582">
      <c r="A582" s="17" t="n"/>
      <c r="C582" s="18" t="n"/>
    </row>
    <row r="583">
      <c r="A583" s="17" t="n"/>
      <c r="C583" s="18" t="n"/>
    </row>
    <row r="584">
      <c r="A584" s="17" t="n"/>
      <c r="C584" s="18" t="n"/>
    </row>
    <row r="585">
      <c r="A585" s="17" t="n"/>
      <c r="C585" s="18" t="n"/>
    </row>
    <row r="586">
      <c r="A586" s="17" t="n"/>
      <c r="C586" s="18" t="n"/>
    </row>
    <row r="587">
      <c r="A587" s="17" t="n"/>
      <c r="C587" s="18" t="n"/>
    </row>
    <row r="588">
      <c r="A588" s="17" t="n"/>
      <c r="C588" s="18" t="n"/>
    </row>
    <row r="589">
      <c r="A589" s="17" t="n"/>
      <c r="C589" s="18" t="n"/>
    </row>
    <row r="590">
      <c r="A590" s="17" t="n"/>
      <c r="C590" s="18" t="n"/>
    </row>
    <row r="591">
      <c r="A591" s="17" t="n"/>
      <c r="C591" s="18" t="n"/>
    </row>
    <row r="592">
      <c r="A592" s="17" t="n"/>
      <c r="C592" s="18" t="n"/>
    </row>
    <row r="593">
      <c r="A593" s="17" t="n"/>
      <c r="C593" s="18" t="n"/>
    </row>
    <row r="594">
      <c r="A594" s="17" t="n"/>
      <c r="C594" s="18" t="n"/>
    </row>
    <row r="595">
      <c r="A595" s="17" t="n"/>
      <c r="C595" s="18" t="n"/>
    </row>
    <row r="596">
      <c r="A596" s="17" t="n"/>
      <c r="C596" s="18" t="n"/>
    </row>
    <row r="597">
      <c r="A597" s="17" t="n"/>
      <c r="C597" s="18" t="n"/>
    </row>
    <row r="598">
      <c r="A598" s="17" t="n"/>
      <c r="C598" s="18" t="n"/>
    </row>
    <row r="599">
      <c r="A599" s="17" t="n"/>
      <c r="C599" s="18" t="n"/>
    </row>
    <row r="600">
      <c r="A600" s="17" t="n"/>
      <c r="C600" s="18" t="n"/>
    </row>
    <row r="601">
      <c r="A601" s="17" t="n"/>
      <c r="C601" s="18" t="n"/>
    </row>
    <row r="602">
      <c r="A602" s="17" t="n"/>
      <c r="C602" s="18" t="n"/>
    </row>
    <row r="603">
      <c r="A603" s="17" t="n"/>
      <c r="C603" s="18" t="n"/>
    </row>
    <row r="604">
      <c r="A604" s="17" t="n"/>
      <c r="C604" s="18" t="n"/>
    </row>
    <row r="605">
      <c r="A605" s="17" t="n"/>
      <c r="C605" s="18" t="n"/>
    </row>
    <row r="606">
      <c r="A606" s="17" t="n"/>
      <c r="C606" s="18" t="n"/>
    </row>
    <row r="607">
      <c r="A607" s="17" t="n"/>
      <c r="C607" s="18" t="n"/>
    </row>
    <row r="608">
      <c r="A608" s="17" t="n"/>
      <c r="C608" s="18" t="n"/>
    </row>
    <row r="609">
      <c r="A609" s="17" t="n"/>
      <c r="C609" s="18" t="n"/>
    </row>
    <row r="610">
      <c r="A610" s="17" t="n"/>
      <c r="C610" s="18" t="n"/>
    </row>
    <row r="611">
      <c r="A611" s="17" t="n"/>
      <c r="C611" s="18" t="n"/>
    </row>
    <row r="612">
      <c r="A612" s="17" t="n"/>
      <c r="C612" s="18" t="n"/>
    </row>
    <row r="613">
      <c r="A613" s="17" t="n"/>
      <c r="C613" s="18" t="n"/>
    </row>
    <row r="614">
      <c r="A614" s="17" t="n"/>
      <c r="C614" s="18" t="n"/>
    </row>
    <row r="615">
      <c r="A615" s="17" t="n"/>
      <c r="C615" s="18" t="n"/>
    </row>
    <row r="616">
      <c r="A616" s="17" t="n"/>
      <c r="C616" s="18" t="n"/>
    </row>
    <row r="617">
      <c r="A617" s="17" t="n"/>
      <c r="C617" s="18" t="n"/>
    </row>
    <row r="618">
      <c r="A618" s="17" t="n"/>
      <c r="C618" s="18" t="n"/>
    </row>
    <row r="619">
      <c r="A619" s="17" t="n"/>
      <c r="C619" s="18" t="n"/>
    </row>
    <row r="620">
      <c r="A620" s="17" t="n"/>
      <c r="C620" s="18" t="n"/>
    </row>
    <row r="621">
      <c r="A621" s="17" t="n"/>
      <c r="C621" s="18" t="n"/>
    </row>
    <row r="622">
      <c r="A622" s="17" t="n"/>
      <c r="C622" s="18" t="n"/>
    </row>
    <row r="623">
      <c r="A623" s="17" t="n"/>
      <c r="C623" s="18" t="n"/>
    </row>
    <row r="624">
      <c r="A624" s="17" t="n"/>
      <c r="C624" s="18" t="n"/>
    </row>
    <row r="625">
      <c r="A625" s="17" t="n"/>
      <c r="C625" s="18" t="n"/>
    </row>
    <row r="626">
      <c r="A626" s="17" t="n"/>
      <c r="C626" s="18" t="n"/>
    </row>
    <row r="627">
      <c r="A627" s="17" t="n"/>
      <c r="C627" s="18" t="n"/>
    </row>
    <row r="628">
      <c r="A628" s="17" t="n"/>
      <c r="C628" s="18" t="n"/>
    </row>
    <row r="629">
      <c r="A629" s="17" t="n"/>
      <c r="C629" s="18" t="n"/>
    </row>
    <row r="630">
      <c r="A630" s="17" t="n"/>
      <c r="C630" s="18" t="n"/>
    </row>
    <row r="631">
      <c r="A631" s="17" t="n"/>
      <c r="C631" s="18" t="n"/>
    </row>
    <row r="632">
      <c r="A632" s="17" t="n"/>
      <c r="C632" s="18" t="n"/>
    </row>
    <row r="633">
      <c r="A633" s="17" t="n"/>
      <c r="C633" s="18" t="n"/>
    </row>
    <row r="634">
      <c r="A634" s="17" t="n"/>
      <c r="C634" s="18" t="n"/>
    </row>
    <row r="635">
      <c r="A635" s="17" t="n"/>
      <c r="C635" s="18" t="n"/>
    </row>
    <row r="636">
      <c r="A636" s="17" t="n"/>
      <c r="C636" s="18" t="n"/>
    </row>
    <row r="637">
      <c r="A637" s="17" t="n"/>
      <c r="C637" s="18" t="n"/>
    </row>
    <row r="638">
      <c r="A638" s="17" t="n"/>
      <c r="C638" s="18" t="n"/>
    </row>
    <row r="639">
      <c r="A639" s="17" t="n"/>
      <c r="C639" s="18" t="n"/>
    </row>
    <row r="640">
      <c r="A640" s="17" t="n"/>
      <c r="C640" s="18" t="n"/>
    </row>
    <row r="641">
      <c r="A641" s="17" t="n"/>
      <c r="C641" s="18" t="n"/>
    </row>
    <row r="642">
      <c r="A642" s="17" t="n"/>
      <c r="C642" s="18" t="n"/>
    </row>
    <row r="643">
      <c r="A643" s="17" t="n"/>
      <c r="C643" s="18" t="n"/>
    </row>
    <row r="644">
      <c r="A644" s="17" t="n"/>
      <c r="C644" s="18" t="n"/>
    </row>
    <row r="645">
      <c r="A645" s="17" t="n"/>
      <c r="C645" s="18" t="n"/>
    </row>
    <row r="646">
      <c r="A646" s="17" t="n"/>
      <c r="C646" s="18" t="n"/>
    </row>
    <row r="647">
      <c r="A647" s="17" t="n"/>
      <c r="C647" s="18" t="n"/>
    </row>
    <row r="648">
      <c r="A648" s="17" t="n"/>
      <c r="C648" s="18" t="n"/>
    </row>
    <row r="649">
      <c r="A649" s="17" t="n"/>
      <c r="C649" s="18" t="n"/>
    </row>
    <row r="650">
      <c r="A650" s="17" t="n"/>
      <c r="C650" s="18" t="n"/>
    </row>
    <row r="651">
      <c r="A651" s="17" t="n"/>
      <c r="C651" s="18" t="n"/>
    </row>
    <row r="652">
      <c r="A652" s="17" t="n"/>
      <c r="C652" s="18" t="n"/>
    </row>
    <row r="653">
      <c r="A653" s="17" t="n"/>
      <c r="C653" s="18" t="n"/>
    </row>
    <row r="654">
      <c r="A654" s="17" t="n"/>
      <c r="C654" s="18" t="n"/>
    </row>
    <row r="655">
      <c r="A655" s="17" t="n"/>
      <c r="C655" s="18" t="n"/>
    </row>
    <row r="656">
      <c r="A656" s="17" t="n"/>
      <c r="C656" s="18" t="n"/>
    </row>
    <row r="657">
      <c r="A657" s="17" t="n"/>
      <c r="C657" s="18" t="n"/>
    </row>
    <row r="658">
      <c r="A658" s="17" t="n"/>
      <c r="C658" s="18" t="n"/>
    </row>
    <row r="659">
      <c r="A659" s="17" t="n"/>
      <c r="C659" s="18" t="n"/>
    </row>
    <row r="660">
      <c r="A660" s="17" t="n"/>
      <c r="C660" s="18" t="n"/>
    </row>
    <row r="661">
      <c r="A661" s="17" t="n"/>
      <c r="C661" s="18" t="n"/>
    </row>
    <row r="662">
      <c r="A662" s="17" t="n"/>
      <c r="C662" s="18" t="n"/>
    </row>
    <row r="663">
      <c r="A663" s="17" t="n"/>
      <c r="C663" s="18" t="n"/>
    </row>
    <row r="664">
      <c r="A664" s="17" t="n"/>
      <c r="C664" s="18" t="n"/>
    </row>
    <row r="665">
      <c r="A665" s="17" t="n"/>
      <c r="C665" s="18" t="n"/>
    </row>
    <row r="666">
      <c r="A666" s="17" t="n"/>
      <c r="C666" s="18" t="n"/>
    </row>
    <row r="667">
      <c r="A667" s="17" t="n"/>
      <c r="C667" s="18" t="n"/>
    </row>
    <row r="668">
      <c r="A668" s="17" t="n"/>
      <c r="C668" s="18" t="n"/>
    </row>
    <row r="669">
      <c r="A669" s="17" t="n"/>
      <c r="C669" s="18" t="n"/>
    </row>
    <row r="670">
      <c r="A670" s="17" t="n"/>
      <c r="C670" s="18" t="n"/>
    </row>
    <row r="671">
      <c r="A671" s="17" t="n"/>
      <c r="C671" s="18" t="n"/>
    </row>
    <row r="672">
      <c r="A672" s="17" t="n"/>
      <c r="C672" s="18" t="n"/>
    </row>
    <row r="673">
      <c r="A673" s="17" t="n"/>
      <c r="C673" s="18" t="n"/>
    </row>
    <row r="674">
      <c r="A674" s="17" t="n"/>
      <c r="C674" s="18" t="n"/>
    </row>
    <row r="675">
      <c r="A675" s="17" t="n"/>
      <c r="C675" s="18" t="n"/>
    </row>
    <row r="676">
      <c r="A676" s="17" t="n"/>
      <c r="C676" s="18" t="n"/>
    </row>
    <row r="677">
      <c r="A677" s="17" t="n"/>
      <c r="C677" s="18" t="n"/>
    </row>
    <row r="678">
      <c r="A678" s="17" t="n"/>
      <c r="C678" s="18" t="n"/>
    </row>
    <row r="679">
      <c r="A679" s="17" t="n"/>
      <c r="C679" s="18" t="n"/>
    </row>
    <row r="680">
      <c r="A680" s="17" t="n"/>
      <c r="C680" s="18" t="n"/>
    </row>
    <row r="681">
      <c r="A681" s="17" t="n"/>
      <c r="C681" s="18" t="n"/>
    </row>
    <row r="682">
      <c r="A682" s="17" t="n"/>
      <c r="C682" s="18" t="n"/>
    </row>
    <row r="683">
      <c r="A683" s="17" t="n"/>
      <c r="C683" s="18" t="n"/>
    </row>
    <row r="684">
      <c r="A684" s="17" t="n"/>
      <c r="C684" s="18" t="n"/>
    </row>
    <row r="685">
      <c r="A685" s="17" t="n"/>
      <c r="C685" s="18" t="n"/>
    </row>
    <row r="686">
      <c r="A686" s="17" t="n"/>
      <c r="C686" s="18" t="n"/>
    </row>
    <row r="687">
      <c r="A687" s="17" t="n"/>
      <c r="C687" s="18" t="n"/>
    </row>
    <row r="688">
      <c r="A688" s="17" t="n"/>
      <c r="C688" s="18" t="n"/>
    </row>
    <row r="689">
      <c r="A689" s="17" t="n"/>
      <c r="C689" s="18" t="n"/>
    </row>
    <row r="690">
      <c r="A690" s="17" t="n"/>
      <c r="C690" s="18" t="n"/>
    </row>
    <row r="691">
      <c r="A691" s="17" t="n"/>
      <c r="C691" s="18" t="n"/>
    </row>
    <row r="692">
      <c r="A692" s="17" t="n"/>
      <c r="C692" s="18" t="n"/>
    </row>
    <row r="693">
      <c r="A693" s="17" t="n"/>
      <c r="C693" s="18" t="n"/>
    </row>
    <row r="694">
      <c r="A694" s="17" t="n"/>
      <c r="C694" s="18" t="n"/>
    </row>
    <row r="695">
      <c r="A695" s="17" t="n"/>
      <c r="C695" s="18" t="n"/>
    </row>
    <row r="696">
      <c r="A696" s="17" t="n"/>
      <c r="C696" s="18" t="n"/>
    </row>
    <row r="697">
      <c r="A697" s="17" t="n"/>
      <c r="C697" s="18" t="n"/>
    </row>
    <row r="698">
      <c r="A698" s="17" t="n"/>
      <c r="C698" s="18" t="n"/>
    </row>
    <row r="699">
      <c r="A699" s="17" t="n"/>
      <c r="C699" s="18" t="n"/>
    </row>
    <row r="700">
      <c r="A700" s="17" t="n"/>
      <c r="C700" s="18" t="n"/>
    </row>
    <row r="701">
      <c r="A701" s="17" t="n"/>
      <c r="C701" s="18" t="n"/>
    </row>
    <row r="702">
      <c r="A702" s="17" t="n"/>
      <c r="C702" s="18" t="n"/>
    </row>
    <row r="703">
      <c r="A703" s="17" t="n"/>
      <c r="C703" s="18" t="n"/>
    </row>
    <row r="704">
      <c r="A704" s="17" t="n"/>
      <c r="C704" s="18" t="n"/>
    </row>
    <row r="705">
      <c r="A705" s="17" t="n"/>
      <c r="C705" s="18" t="n"/>
    </row>
    <row r="706">
      <c r="A706" s="17" t="n"/>
      <c r="C706" s="18" t="n"/>
    </row>
    <row r="707">
      <c r="A707" s="17" t="n"/>
      <c r="C707" s="18" t="n"/>
    </row>
    <row r="708">
      <c r="A708" s="17" t="n"/>
      <c r="C708" s="18" t="n"/>
    </row>
    <row r="709">
      <c r="A709" s="17" t="n"/>
      <c r="C709" s="18" t="n"/>
    </row>
    <row r="710">
      <c r="A710" s="17" t="n"/>
      <c r="C710" s="18" t="n"/>
    </row>
    <row r="711">
      <c r="A711" s="17" t="n"/>
      <c r="C711" s="18" t="n"/>
    </row>
    <row r="712">
      <c r="A712" s="17" t="n"/>
      <c r="C712" s="18" t="n"/>
    </row>
    <row r="713">
      <c r="A713" s="17" t="n"/>
      <c r="C713" s="18" t="n"/>
    </row>
    <row r="714">
      <c r="A714" s="17" t="n"/>
      <c r="C714" s="18" t="n"/>
    </row>
    <row r="715">
      <c r="A715" s="17" t="n"/>
      <c r="C715" s="18" t="n"/>
    </row>
    <row r="716">
      <c r="A716" s="17" t="n"/>
      <c r="C716" s="18" t="n"/>
    </row>
    <row r="717">
      <c r="A717" s="17" t="n"/>
      <c r="C717" s="18" t="n"/>
    </row>
    <row r="718">
      <c r="A718" s="17" t="n"/>
      <c r="C718" s="18" t="n"/>
    </row>
    <row r="719">
      <c r="A719" s="17" t="n"/>
      <c r="C719" s="18" t="n"/>
    </row>
    <row r="720">
      <c r="A720" s="17" t="n"/>
      <c r="C720" s="18" t="n"/>
    </row>
    <row r="721">
      <c r="A721" s="17" t="n"/>
      <c r="C721" s="18" t="n"/>
    </row>
    <row r="722">
      <c r="A722" s="17" t="n"/>
      <c r="C722" s="18" t="n"/>
    </row>
    <row r="723">
      <c r="A723" s="17" t="n"/>
      <c r="C723" s="18" t="n"/>
    </row>
    <row r="724">
      <c r="A724" s="17" t="n"/>
      <c r="C724" s="18" t="n"/>
    </row>
    <row r="725">
      <c r="A725" s="17" t="n"/>
      <c r="C725" s="18" t="n"/>
    </row>
    <row r="726">
      <c r="A726" s="17" t="n"/>
      <c r="C726" s="18" t="n"/>
    </row>
    <row r="727">
      <c r="A727" s="17" t="n"/>
      <c r="C727" s="18" t="n"/>
    </row>
    <row r="728">
      <c r="A728" s="17" t="n"/>
      <c r="C728" s="18" t="n"/>
    </row>
    <row r="729">
      <c r="A729" s="17" t="n"/>
      <c r="C729" s="18" t="n"/>
    </row>
    <row r="730">
      <c r="A730" s="17" t="n"/>
      <c r="C730" s="18" t="n"/>
    </row>
    <row r="731">
      <c r="A731" s="17" t="n"/>
      <c r="C731" s="18" t="n"/>
    </row>
    <row r="732">
      <c r="A732" s="17" t="n"/>
      <c r="C732" s="18" t="n"/>
    </row>
    <row r="733">
      <c r="A733" s="17" t="n"/>
      <c r="C733" s="18" t="n"/>
    </row>
    <row r="734">
      <c r="A734" s="17" t="n"/>
      <c r="C734" s="18" t="n"/>
    </row>
    <row r="735">
      <c r="A735" s="17" t="n"/>
      <c r="C735" s="18" t="n"/>
    </row>
    <row r="736">
      <c r="A736" s="17" t="n"/>
      <c r="C736" s="18" t="n"/>
    </row>
    <row r="737">
      <c r="A737" s="17" t="n"/>
      <c r="C737" s="18" t="n"/>
    </row>
    <row r="738">
      <c r="A738" s="17" t="n"/>
      <c r="C738" s="18" t="n"/>
    </row>
    <row r="739">
      <c r="A739" s="17" t="n"/>
      <c r="C739" s="18" t="n"/>
    </row>
    <row r="740">
      <c r="A740" s="17" t="n"/>
      <c r="C740" s="18" t="n"/>
    </row>
    <row r="741">
      <c r="A741" s="17" t="n"/>
      <c r="C741" s="18" t="n"/>
    </row>
    <row r="742">
      <c r="A742" s="17" t="n"/>
      <c r="C742" s="18" t="n"/>
    </row>
    <row r="743">
      <c r="A743" s="17" t="n"/>
      <c r="C743" s="18" t="n"/>
    </row>
    <row r="744">
      <c r="A744" s="17" t="n"/>
      <c r="C744" s="18" t="n"/>
    </row>
    <row r="745">
      <c r="A745" s="17" t="n"/>
      <c r="C745" s="18" t="n"/>
    </row>
    <row r="746">
      <c r="A746" s="17" t="n"/>
      <c r="C746" s="18" t="n"/>
    </row>
    <row r="747">
      <c r="A747" s="17" t="n"/>
      <c r="C747" s="18" t="n"/>
    </row>
    <row r="748">
      <c r="A748" s="17" t="n"/>
      <c r="C748" s="18" t="n"/>
    </row>
    <row r="749">
      <c r="A749" s="17" t="n"/>
      <c r="C749" s="18" t="n"/>
    </row>
    <row r="750">
      <c r="A750" s="17" t="n"/>
      <c r="C750" s="18" t="n"/>
    </row>
    <row r="751">
      <c r="A751" s="17" t="n"/>
      <c r="C751" s="18" t="n"/>
    </row>
    <row r="752">
      <c r="A752" s="17" t="n"/>
      <c r="C752" s="18" t="n"/>
    </row>
    <row r="753">
      <c r="A753" s="17" t="n"/>
      <c r="C753" s="18" t="n"/>
    </row>
    <row r="754">
      <c r="A754" s="17" t="n"/>
      <c r="C754" s="18" t="n"/>
    </row>
    <row r="755">
      <c r="A755" s="17" t="n"/>
      <c r="C755" s="18" t="n"/>
    </row>
    <row r="756">
      <c r="A756" s="17" t="n"/>
      <c r="C756" s="18" t="n"/>
    </row>
    <row r="757">
      <c r="A757" s="17" t="n"/>
      <c r="C757" s="18" t="n"/>
    </row>
    <row r="758">
      <c r="A758" s="17" t="n"/>
      <c r="C758" s="18" t="n"/>
    </row>
    <row r="759">
      <c r="A759" s="17" t="n"/>
      <c r="C759" s="18" t="n"/>
    </row>
    <row r="760">
      <c r="A760" s="17" t="n"/>
      <c r="C760" s="18" t="n"/>
    </row>
    <row r="761">
      <c r="A761" s="17" t="n"/>
      <c r="C761" s="18" t="n"/>
    </row>
    <row r="762">
      <c r="A762" s="17" t="n"/>
      <c r="C762" s="18" t="n"/>
    </row>
    <row r="763">
      <c r="A763" s="17" t="n"/>
      <c r="C763" s="18" t="n"/>
    </row>
    <row r="764">
      <c r="A764" s="17" t="n"/>
      <c r="C764" s="18" t="n"/>
    </row>
    <row r="765">
      <c r="A765" s="17" t="n"/>
      <c r="C765" s="18" t="n"/>
    </row>
    <row r="766">
      <c r="A766" s="17" t="n"/>
      <c r="C766" s="18" t="n"/>
    </row>
    <row r="767">
      <c r="A767" s="17" t="n"/>
      <c r="C767" s="18" t="n"/>
    </row>
    <row r="768">
      <c r="A768" s="17" t="n"/>
      <c r="C768" s="18" t="n"/>
    </row>
    <row r="769">
      <c r="A769" s="17" t="n"/>
      <c r="C769" s="18" t="n"/>
    </row>
    <row r="770">
      <c r="A770" s="17" t="n"/>
      <c r="C770" s="18" t="n"/>
    </row>
    <row r="771">
      <c r="A771" s="17" t="n"/>
      <c r="C771" s="18" t="n"/>
    </row>
    <row r="772">
      <c r="A772" s="17" t="n"/>
      <c r="C772" s="18" t="n"/>
    </row>
    <row r="773">
      <c r="A773" s="17" t="n"/>
      <c r="C773" s="18" t="n"/>
    </row>
    <row r="774">
      <c r="A774" s="17" t="n"/>
      <c r="C774" s="18" t="n"/>
    </row>
    <row r="775">
      <c r="A775" s="17" t="n"/>
      <c r="C775" s="18" t="n"/>
    </row>
    <row r="776">
      <c r="A776" s="17" t="n"/>
      <c r="C776" s="18" t="n"/>
    </row>
    <row r="777">
      <c r="A777" s="17" t="n"/>
      <c r="C777" s="18" t="n"/>
    </row>
    <row r="778">
      <c r="A778" s="17" t="n"/>
      <c r="C778" s="18" t="n"/>
    </row>
    <row r="779">
      <c r="A779" s="17" t="n"/>
      <c r="C779" s="18" t="n"/>
    </row>
    <row r="780">
      <c r="A780" s="17" t="n"/>
      <c r="C780" s="18" t="n"/>
    </row>
    <row r="781">
      <c r="A781" s="17" t="n"/>
      <c r="C781" s="18" t="n"/>
    </row>
    <row r="782">
      <c r="A782" s="17" t="n"/>
      <c r="C782" s="18" t="n"/>
    </row>
    <row r="783">
      <c r="A783" s="17" t="n"/>
      <c r="C783" s="18" t="n"/>
    </row>
    <row r="784">
      <c r="A784" s="17" t="n"/>
      <c r="C784" s="18" t="n"/>
    </row>
    <row r="785">
      <c r="A785" s="17" t="n"/>
      <c r="C785" s="18" t="n"/>
    </row>
    <row r="786">
      <c r="A786" s="17" t="n"/>
      <c r="C786" s="18" t="n"/>
    </row>
    <row r="787">
      <c r="A787" s="17" t="n"/>
      <c r="C787" s="18" t="n"/>
    </row>
    <row r="788">
      <c r="A788" s="17" t="n"/>
      <c r="C788" s="18" t="n"/>
    </row>
    <row r="789">
      <c r="A789" s="17" t="n"/>
      <c r="C789" s="18" t="n"/>
    </row>
    <row r="790">
      <c r="A790" s="17" t="n"/>
      <c r="C790" s="18" t="n"/>
    </row>
    <row r="791">
      <c r="A791" s="17" t="n"/>
      <c r="C791" s="18" t="n"/>
    </row>
    <row r="792">
      <c r="A792" s="17" t="n"/>
      <c r="C792" s="18" t="n"/>
    </row>
    <row r="793">
      <c r="A793" s="17" t="n"/>
      <c r="C793" s="18" t="n"/>
    </row>
    <row r="794">
      <c r="A794" s="17" t="n"/>
      <c r="C794" s="18" t="n"/>
    </row>
    <row r="795">
      <c r="A795" s="17" t="n"/>
      <c r="C795" s="18" t="n"/>
    </row>
    <row r="796">
      <c r="A796" s="17" t="n"/>
      <c r="C796" s="18" t="n"/>
    </row>
    <row r="797">
      <c r="A797" s="17" t="n"/>
      <c r="C797" s="18" t="n"/>
    </row>
    <row r="798">
      <c r="A798" s="17" t="n"/>
      <c r="C798" s="18" t="n"/>
    </row>
    <row r="799">
      <c r="A799" s="17" t="n"/>
      <c r="C799" s="18" t="n"/>
    </row>
    <row r="800">
      <c r="A800" s="17" t="n"/>
      <c r="C800" s="18" t="n"/>
    </row>
    <row r="801">
      <c r="A801" s="17" t="n"/>
      <c r="C801" s="18" t="n"/>
    </row>
    <row r="802">
      <c r="A802" s="17" t="n"/>
      <c r="C802" s="18" t="n"/>
    </row>
    <row r="803">
      <c r="A803" s="17" t="n"/>
      <c r="C803" s="18" t="n"/>
    </row>
    <row r="804">
      <c r="A804" s="17" t="n"/>
      <c r="C804" s="18" t="n"/>
    </row>
    <row r="805">
      <c r="A805" s="17" t="n"/>
      <c r="C805" s="18" t="n"/>
    </row>
    <row r="806">
      <c r="A806" s="17" t="n"/>
      <c r="C806" s="18" t="n"/>
    </row>
    <row r="807">
      <c r="A807" s="17" t="n"/>
      <c r="C807" s="18" t="n"/>
    </row>
    <row r="808">
      <c r="A808" s="17" t="n"/>
      <c r="C808" s="18" t="n"/>
    </row>
    <row r="809">
      <c r="A809" s="17" t="n"/>
      <c r="C809" s="18" t="n"/>
    </row>
    <row r="810">
      <c r="A810" s="17" t="n"/>
      <c r="C810" s="18" t="n"/>
    </row>
    <row r="811">
      <c r="A811" s="17" t="n"/>
      <c r="C811" s="18" t="n"/>
    </row>
    <row r="812">
      <c r="A812" s="17" t="n"/>
      <c r="C812" s="18" t="n"/>
    </row>
    <row r="813">
      <c r="A813" s="17" t="n"/>
      <c r="C813" s="18" t="n"/>
    </row>
    <row r="814">
      <c r="A814" s="17" t="n"/>
      <c r="C814" s="18" t="n"/>
    </row>
    <row r="815">
      <c r="A815" s="17" t="n"/>
      <c r="C815" s="18" t="n"/>
    </row>
    <row r="816">
      <c r="A816" s="17" t="n"/>
      <c r="C816" s="18" t="n"/>
    </row>
    <row r="817">
      <c r="A817" s="17" t="n"/>
      <c r="C817" s="18" t="n"/>
    </row>
    <row r="818">
      <c r="A818" s="17" t="n"/>
      <c r="C818" s="18" t="n"/>
    </row>
    <row r="819">
      <c r="A819" s="17" t="n"/>
      <c r="C819" s="18" t="n"/>
    </row>
    <row r="820">
      <c r="A820" s="17" t="n"/>
      <c r="C820" s="18" t="n"/>
    </row>
    <row r="821">
      <c r="A821" s="17" t="n"/>
      <c r="C821" s="18" t="n"/>
    </row>
    <row r="822">
      <c r="A822" s="17" t="n"/>
      <c r="C822" s="18" t="n"/>
    </row>
    <row r="823">
      <c r="A823" s="17" t="n"/>
      <c r="C823" s="18" t="n"/>
    </row>
    <row r="824">
      <c r="A824" s="17" t="n"/>
      <c r="C824" s="18" t="n"/>
    </row>
    <row r="825">
      <c r="A825" s="17" t="n"/>
      <c r="C825" s="18" t="n"/>
    </row>
    <row r="826">
      <c r="A826" s="17" t="n"/>
      <c r="C826" s="18" t="n"/>
    </row>
    <row r="827">
      <c r="A827" s="17" t="n"/>
      <c r="C827" s="18" t="n"/>
    </row>
    <row r="828">
      <c r="A828" s="17" t="n"/>
      <c r="C828" s="18" t="n"/>
    </row>
    <row r="829">
      <c r="A829" s="17" t="n"/>
      <c r="C829" s="18" t="n"/>
    </row>
    <row r="830">
      <c r="A830" s="17" t="n"/>
      <c r="C830" s="18" t="n"/>
    </row>
    <row r="831">
      <c r="A831" s="17" t="n"/>
      <c r="C831" s="18" t="n"/>
    </row>
    <row r="832">
      <c r="A832" s="17" t="n"/>
      <c r="C832" s="18" t="n"/>
    </row>
    <row r="833">
      <c r="A833" s="17" t="n"/>
      <c r="C833" s="18" t="n"/>
    </row>
    <row r="834">
      <c r="A834" s="17" t="n"/>
      <c r="C834" s="18" t="n"/>
    </row>
    <row r="835">
      <c r="A835" s="17" t="n"/>
      <c r="C835" s="18" t="n"/>
    </row>
    <row r="836">
      <c r="A836" s="17" t="n"/>
      <c r="C836" s="18" t="n"/>
    </row>
    <row r="837">
      <c r="A837" s="17" t="n"/>
      <c r="C837" s="18" t="n"/>
    </row>
    <row r="838">
      <c r="A838" s="17" t="n"/>
      <c r="C838" s="18" t="n"/>
    </row>
    <row r="839">
      <c r="A839" s="17" t="n"/>
      <c r="C839" s="18" t="n"/>
    </row>
    <row r="840">
      <c r="A840" s="17" t="n"/>
      <c r="C840" s="18" t="n"/>
    </row>
    <row r="841">
      <c r="A841" s="17" t="n"/>
      <c r="C841" s="18" t="n"/>
    </row>
    <row r="842">
      <c r="A842" s="17" t="n"/>
      <c r="C842" s="18" t="n"/>
    </row>
    <row r="843">
      <c r="A843" s="17" t="n"/>
      <c r="C843" s="18" t="n"/>
    </row>
    <row r="844">
      <c r="A844" s="17" t="n"/>
      <c r="C844" s="18" t="n"/>
    </row>
    <row r="845">
      <c r="A845" s="17" t="n"/>
      <c r="C845" s="18" t="n"/>
    </row>
    <row r="846">
      <c r="A846" s="17" t="n"/>
      <c r="C846" s="18" t="n"/>
    </row>
    <row r="847">
      <c r="A847" s="17" t="n"/>
      <c r="C847" s="18" t="n"/>
    </row>
    <row r="848">
      <c r="A848" s="17" t="n"/>
      <c r="C848" s="18" t="n"/>
    </row>
    <row r="849">
      <c r="A849" s="17" t="n"/>
      <c r="C849" s="18" t="n"/>
    </row>
    <row r="850">
      <c r="A850" s="17" t="n"/>
      <c r="C850" s="18" t="n"/>
    </row>
    <row r="851">
      <c r="A851" s="17" t="n"/>
      <c r="C851" s="18" t="n"/>
    </row>
    <row r="852">
      <c r="A852" s="17" t="n"/>
      <c r="C852" s="18" t="n"/>
    </row>
    <row r="853">
      <c r="A853" s="17" t="n"/>
      <c r="C853" s="18" t="n"/>
    </row>
    <row r="854">
      <c r="A854" s="17" t="n"/>
      <c r="C854" s="18" t="n"/>
    </row>
    <row r="855">
      <c r="A855" s="17" t="n"/>
      <c r="C855" s="18" t="n"/>
    </row>
    <row r="856">
      <c r="A856" s="17" t="n"/>
      <c r="C856" s="18" t="n"/>
    </row>
    <row r="857">
      <c r="A857" s="17" t="n"/>
      <c r="C857" s="18" t="n"/>
    </row>
    <row r="858">
      <c r="A858" s="17" t="n"/>
      <c r="C858" s="18" t="n"/>
    </row>
    <row r="859">
      <c r="A859" s="17" t="n"/>
      <c r="C859" s="18" t="n"/>
    </row>
    <row r="860">
      <c r="A860" s="17" t="n"/>
      <c r="C860" s="18" t="n"/>
    </row>
    <row r="861">
      <c r="A861" s="17" t="n"/>
      <c r="C861" s="18" t="n"/>
    </row>
    <row r="862">
      <c r="A862" s="17" t="n"/>
      <c r="C862" s="18" t="n"/>
    </row>
    <row r="863">
      <c r="A863" s="17" t="n"/>
      <c r="C863" s="18" t="n"/>
    </row>
    <row r="864">
      <c r="A864" s="17" t="n"/>
      <c r="C864" s="18" t="n"/>
    </row>
    <row r="865">
      <c r="A865" s="17" t="n"/>
      <c r="C865" s="18" t="n"/>
    </row>
    <row r="866">
      <c r="A866" s="17" t="n"/>
      <c r="C866" s="18" t="n"/>
    </row>
    <row r="867">
      <c r="A867" s="17" t="n"/>
      <c r="C867" s="18" t="n"/>
    </row>
    <row r="868">
      <c r="A868" s="17" t="n"/>
      <c r="C868" s="18" t="n"/>
    </row>
    <row r="869">
      <c r="A869" s="17" t="n"/>
      <c r="C869" s="18" t="n"/>
    </row>
    <row r="870">
      <c r="A870" s="17" t="n"/>
      <c r="C870" s="18" t="n"/>
    </row>
    <row r="871">
      <c r="A871" s="17" t="n"/>
      <c r="C871" s="18" t="n"/>
    </row>
    <row r="872">
      <c r="A872" s="17" t="n"/>
      <c r="C872" s="18" t="n"/>
    </row>
    <row r="873">
      <c r="A873" s="17" t="n"/>
      <c r="C873" s="18" t="n"/>
    </row>
    <row r="874">
      <c r="A874" s="17" t="n"/>
      <c r="C874" s="18" t="n"/>
    </row>
    <row r="875">
      <c r="A875" s="17" t="n"/>
      <c r="C875" s="18" t="n"/>
    </row>
    <row r="876">
      <c r="A876" s="17" t="n"/>
      <c r="C876" s="18" t="n"/>
    </row>
    <row r="877">
      <c r="A877" s="17" t="n"/>
      <c r="C877" s="18" t="n"/>
    </row>
    <row r="878">
      <c r="A878" s="17" t="n"/>
      <c r="C878" s="18" t="n"/>
    </row>
    <row r="879">
      <c r="A879" s="17" t="n"/>
      <c r="C879" s="18" t="n"/>
    </row>
    <row r="880">
      <c r="A880" s="17" t="n"/>
      <c r="C880" s="18" t="n"/>
    </row>
    <row r="881">
      <c r="A881" s="17" t="n"/>
      <c r="C881" s="18" t="n"/>
    </row>
    <row r="882">
      <c r="A882" s="17" t="n"/>
      <c r="C882" s="18" t="n"/>
    </row>
    <row r="883">
      <c r="A883" s="17" t="n"/>
      <c r="C883" s="18" t="n"/>
    </row>
    <row r="884">
      <c r="A884" s="17" t="n"/>
      <c r="C884" s="18" t="n"/>
    </row>
    <row r="885">
      <c r="A885" s="17" t="n"/>
      <c r="C885" s="18" t="n"/>
    </row>
    <row r="886">
      <c r="A886" s="17" t="n"/>
      <c r="C886" s="18" t="n"/>
    </row>
    <row r="887">
      <c r="A887" s="17" t="n"/>
      <c r="C887" s="18" t="n"/>
    </row>
    <row r="888">
      <c r="A888" s="17" t="n"/>
      <c r="C888" s="18" t="n"/>
    </row>
    <row r="889">
      <c r="A889" s="17" t="n"/>
      <c r="C889" s="18" t="n"/>
    </row>
    <row r="890">
      <c r="A890" s="17" t="n"/>
      <c r="C890" s="18" t="n"/>
    </row>
    <row r="891">
      <c r="A891" s="17" t="n"/>
      <c r="C891" s="18" t="n"/>
    </row>
    <row r="892">
      <c r="A892" s="17" t="n"/>
      <c r="C892" s="18" t="n"/>
    </row>
    <row r="893">
      <c r="A893" s="17" t="n"/>
      <c r="C893" s="18" t="n"/>
    </row>
    <row r="894">
      <c r="A894" s="17" t="n"/>
      <c r="C894" s="18" t="n"/>
    </row>
    <row r="895">
      <c r="A895" s="17" t="n"/>
      <c r="C895" s="18" t="n"/>
    </row>
    <row r="896">
      <c r="A896" s="17" t="n"/>
      <c r="C896" s="18" t="n"/>
    </row>
    <row r="897">
      <c r="A897" s="17" t="n"/>
      <c r="C897" s="18" t="n"/>
    </row>
    <row r="898">
      <c r="A898" s="17" t="n"/>
      <c r="C898" s="18" t="n"/>
    </row>
    <row r="899">
      <c r="A899" s="17" t="n"/>
      <c r="C899" s="18" t="n"/>
    </row>
    <row r="900">
      <c r="A900" s="17" t="n"/>
      <c r="C900" s="18" t="n"/>
    </row>
    <row r="901">
      <c r="A901" s="17" t="n"/>
      <c r="C901" s="18" t="n"/>
    </row>
    <row r="902">
      <c r="A902" s="17" t="n"/>
      <c r="C902" s="18" t="n"/>
    </row>
    <row r="903">
      <c r="A903" s="17" t="n"/>
      <c r="C903" s="18" t="n"/>
    </row>
    <row r="904">
      <c r="A904" s="17" t="n"/>
      <c r="C904" s="18" t="n"/>
    </row>
    <row r="905">
      <c r="A905" s="17" t="n"/>
      <c r="C905" s="18" t="n"/>
    </row>
    <row r="906">
      <c r="A906" s="17" t="n"/>
      <c r="C906" s="18" t="n"/>
    </row>
    <row r="907">
      <c r="A907" s="17" t="n"/>
      <c r="C907" s="18" t="n"/>
    </row>
    <row r="908">
      <c r="A908" s="17" t="n"/>
      <c r="C908" s="18" t="n"/>
    </row>
    <row r="909">
      <c r="A909" s="17" t="n"/>
      <c r="C909" s="18" t="n"/>
    </row>
    <row r="910">
      <c r="A910" s="17" t="n"/>
      <c r="C910" s="18" t="n"/>
    </row>
    <row r="911">
      <c r="A911" s="17" t="n"/>
      <c r="C911" s="18" t="n"/>
    </row>
    <row r="912">
      <c r="A912" s="17" t="n"/>
      <c r="C912" s="18" t="n"/>
    </row>
    <row r="913">
      <c r="A913" s="17" t="n"/>
      <c r="C913" s="18" t="n"/>
    </row>
    <row r="914">
      <c r="A914" s="17" t="n"/>
      <c r="C914" s="18" t="n"/>
    </row>
    <row r="915">
      <c r="A915" s="17" t="n"/>
      <c r="C915" s="18" t="n"/>
    </row>
    <row r="916">
      <c r="A916" s="17" t="n"/>
      <c r="C916" s="18" t="n"/>
    </row>
    <row r="917">
      <c r="A917" s="17" t="n"/>
      <c r="C917" s="18" t="n"/>
    </row>
    <row r="918">
      <c r="A918" s="17" t="n"/>
      <c r="C918" s="18" t="n"/>
    </row>
    <row r="919">
      <c r="A919" s="17" t="n"/>
      <c r="C919" s="18" t="n"/>
    </row>
    <row r="920">
      <c r="A920" s="17" t="n"/>
      <c r="C920" s="18" t="n"/>
    </row>
    <row r="921">
      <c r="A921" s="17" t="n"/>
      <c r="C921" s="18" t="n"/>
    </row>
    <row r="922">
      <c r="A922" s="17" t="n"/>
      <c r="C922" s="18" t="n"/>
    </row>
    <row r="923">
      <c r="A923" s="17" t="n"/>
      <c r="C923" s="18" t="n"/>
    </row>
    <row r="924">
      <c r="A924" s="17" t="n"/>
      <c r="C924" s="18" t="n"/>
    </row>
    <row r="925">
      <c r="A925" s="17" t="n"/>
      <c r="C925" s="18" t="n"/>
    </row>
    <row r="926">
      <c r="A926" s="17" t="n"/>
      <c r="C926" s="18" t="n"/>
    </row>
    <row r="927">
      <c r="A927" s="17" t="n"/>
      <c r="C927" s="18" t="n"/>
    </row>
    <row r="928">
      <c r="A928" s="17" t="n"/>
      <c r="C928" s="18" t="n"/>
    </row>
    <row r="929">
      <c r="A929" s="17" t="n"/>
      <c r="C929" s="18" t="n"/>
    </row>
    <row r="930">
      <c r="A930" s="17" t="n"/>
      <c r="C930" s="18" t="n"/>
    </row>
    <row r="931">
      <c r="A931" s="17" t="n"/>
      <c r="C931" s="18" t="n"/>
    </row>
    <row r="932">
      <c r="A932" s="17" t="n"/>
      <c r="C932" s="18" t="n"/>
    </row>
    <row r="933">
      <c r="A933" s="17" t="n"/>
      <c r="C933" s="18" t="n"/>
    </row>
    <row r="934">
      <c r="A934" s="17" t="n"/>
      <c r="C934" s="18" t="n"/>
    </row>
    <row r="935">
      <c r="A935" s="17" t="n"/>
      <c r="C935" s="18" t="n"/>
    </row>
    <row r="936">
      <c r="A936" s="17" t="n"/>
      <c r="C936" s="18" t="n"/>
    </row>
    <row r="937">
      <c r="A937" s="17" t="n"/>
      <c r="C937" s="18" t="n"/>
    </row>
    <row r="938">
      <c r="A938" s="17" t="n"/>
      <c r="C938" s="18" t="n"/>
    </row>
    <row r="939">
      <c r="A939" s="17" t="n"/>
      <c r="C939" s="18" t="n"/>
    </row>
    <row r="940">
      <c r="A940" s="17" t="n"/>
      <c r="C940" s="18" t="n"/>
    </row>
    <row r="941">
      <c r="A941" s="17" t="n"/>
      <c r="C941" s="18" t="n"/>
    </row>
    <row r="942">
      <c r="A942" s="17" t="n"/>
      <c r="C942" s="18" t="n"/>
    </row>
    <row r="943">
      <c r="A943" s="17" t="n"/>
      <c r="C943" s="18" t="n"/>
    </row>
    <row r="944">
      <c r="A944" s="17" t="n"/>
      <c r="C944" s="18" t="n"/>
    </row>
    <row r="945">
      <c r="A945" s="17" t="n"/>
      <c r="C945" s="18" t="n"/>
    </row>
    <row r="946">
      <c r="A946" s="17" t="n"/>
      <c r="C946" s="18" t="n"/>
    </row>
    <row r="947">
      <c r="A947" s="17" t="n"/>
      <c r="C947" s="18" t="n"/>
    </row>
    <row r="948">
      <c r="A948" s="17" t="n"/>
      <c r="C948" s="18" t="n"/>
    </row>
    <row r="949">
      <c r="A949" s="17" t="n"/>
      <c r="C949" s="18" t="n"/>
    </row>
    <row r="950">
      <c r="A950" s="17" t="n"/>
      <c r="C950" s="18" t="n"/>
    </row>
    <row r="951">
      <c r="A951" s="17" t="n"/>
      <c r="C951" s="18" t="n"/>
    </row>
    <row r="952">
      <c r="A952" s="17" t="n"/>
      <c r="C952" s="18" t="n"/>
    </row>
    <row r="953">
      <c r="A953" s="17" t="n"/>
      <c r="C953" s="18" t="n"/>
    </row>
    <row r="954">
      <c r="A954" s="17" t="n"/>
      <c r="C954" s="18" t="n"/>
    </row>
    <row r="955">
      <c r="A955" s="17" t="n"/>
      <c r="C955" s="18" t="n"/>
    </row>
    <row r="956">
      <c r="A956" s="17" t="n"/>
      <c r="C956" s="18" t="n"/>
    </row>
    <row r="957">
      <c r="A957" s="17" t="n"/>
      <c r="C957" s="18" t="n"/>
    </row>
    <row r="958">
      <c r="A958" s="17" t="n"/>
      <c r="C958" s="18" t="n"/>
    </row>
    <row r="959">
      <c r="A959" s="17" t="n"/>
      <c r="C959" s="18" t="n"/>
    </row>
    <row r="960">
      <c r="A960" s="17" t="n"/>
      <c r="C960" s="18" t="n"/>
    </row>
    <row r="961">
      <c r="A961" s="17" t="n"/>
      <c r="C961" s="18" t="n"/>
    </row>
    <row r="962">
      <c r="A962" s="17" t="n"/>
      <c r="C962" s="18" t="n"/>
    </row>
    <row r="963">
      <c r="A963" s="17" t="n"/>
      <c r="C963" s="18" t="n"/>
    </row>
    <row r="964">
      <c r="A964" s="17" t="n"/>
      <c r="C964" s="18" t="n"/>
    </row>
    <row r="965">
      <c r="A965" s="17" t="n"/>
      <c r="C965" s="18" t="n"/>
    </row>
    <row r="966">
      <c r="A966" s="17" t="n"/>
      <c r="C966" s="18" t="n"/>
    </row>
    <row r="967">
      <c r="A967" s="17" t="n"/>
      <c r="C967" s="18" t="n"/>
    </row>
    <row r="968">
      <c r="A968" s="17" t="n"/>
      <c r="C968" s="18" t="n"/>
    </row>
    <row r="969">
      <c r="A969" s="17" t="n"/>
      <c r="C969" s="18" t="n"/>
    </row>
    <row r="970">
      <c r="A970" s="17" t="n"/>
      <c r="C970" s="18" t="n"/>
    </row>
    <row r="971">
      <c r="A971" s="17" t="n"/>
      <c r="C971" s="18" t="n"/>
    </row>
    <row r="972">
      <c r="A972" s="17" t="n"/>
      <c r="C972" s="18" t="n"/>
    </row>
    <row r="973">
      <c r="A973" s="17" t="n"/>
      <c r="C973" s="18" t="n"/>
    </row>
    <row r="974">
      <c r="A974" s="17" t="n"/>
      <c r="C974" s="18" t="n"/>
    </row>
    <row r="975">
      <c r="A975" s="17" t="n"/>
      <c r="C975" s="18" t="n"/>
    </row>
    <row r="976">
      <c r="A976" s="17" t="n"/>
      <c r="C976" s="18" t="n"/>
    </row>
    <row r="977">
      <c r="A977" s="17" t="n"/>
      <c r="C977" s="18" t="n"/>
    </row>
    <row r="978">
      <c r="A978" s="17" t="n"/>
      <c r="C978" s="18" t="n"/>
    </row>
    <row r="979">
      <c r="A979" s="17" t="n"/>
      <c r="C979" s="18" t="n"/>
    </row>
    <row r="980">
      <c r="A980" s="17" t="n"/>
      <c r="C980" s="18" t="n"/>
    </row>
    <row r="981">
      <c r="A981" s="17" t="n"/>
      <c r="C981" s="18" t="n"/>
    </row>
    <row r="982">
      <c r="A982" s="17" t="n"/>
      <c r="C982" s="18" t="n"/>
    </row>
    <row r="983">
      <c r="A983" s="17" t="n"/>
      <c r="C983" s="18" t="n"/>
    </row>
    <row r="984">
      <c r="A984" s="17" t="n"/>
      <c r="C984" s="18" t="n"/>
    </row>
    <row r="985">
      <c r="A985" s="17" t="n"/>
      <c r="C985" s="18" t="n"/>
    </row>
    <row r="986">
      <c r="A986" s="17" t="n"/>
      <c r="C986" s="18" t="n"/>
    </row>
    <row r="987">
      <c r="A987" s="17" t="n"/>
      <c r="C987" s="18" t="n"/>
    </row>
    <row r="988">
      <c r="A988" s="17" t="n"/>
      <c r="C988" s="18" t="n"/>
    </row>
    <row r="989">
      <c r="A989" s="17" t="n"/>
      <c r="C989" s="18" t="n"/>
    </row>
    <row r="990">
      <c r="A990" s="17" t="n"/>
      <c r="C990" s="18" t="n"/>
    </row>
    <row r="991">
      <c r="A991" s="17" t="n"/>
      <c r="C991" s="18" t="n"/>
    </row>
    <row r="992">
      <c r="A992" s="17" t="n"/>
      <c r="C992" s="18" t="n"/>
    </row>
    <row r="993">
      <c r="A993" s="17" t="n"/>
      <c r="C993" s="18" t="n"/>
    </row>
    <row r="994">
      <c r="A994" s="17" t="n"/>
      <c r="C994" s="18" t="n"/>
    </row>
    <row r="995">
      <c r="A995" s="17" t="n"/>
      <c r="C995" s="18" t="n"/>
    </row>
    <row r="996">
      <c r="A996" s="17" t="n"/>
      <c r="C996" s="18" t="n"/>
    </row>
    <row r="997">
      <c r="A997" s="17" t="n"/>
      <c r="C997" s="18" t="n"/>
    </row>
    <row r="998">
      <c r="A998" s="17" t="n"/>
      <c r="C998" s="18" t="n"/>
    </row>
    <row r="999">
      <c r="A999" s="17" t="n"/>
      <c r="C999" s="18" t="n"/>
    </row>
    <row r="1000">
      <c r="A1000" s="17" t="n"/>
      <c r="C1000" s="18" t="n"/>
    </row>
    <row r="1001">
      <c r="A1001" s="17" t="n"/>
      <c r="C1001" s="18" t="n"/>
    </row>
    <row r="1002">
      <c r="A1002" s="17" t="n"/>
      <c r="C1002" s="18" t="n"/>
    </row>
    <row r="1003">
      <c r="A1003" s="17" t="n"/>
      <c r="C1003" s="18" t="n"/>
    </row>
    <row r="1004">
      <c r="A1004" s="17" t="n"/>
      <c r="C1004" s="18" t="n"/>
    </row>
  </sheetData>
  <dataValidations count="1">
    <dataValidation sqref="I37" showDropDown="0" showInputMessage="0" showErrorMessage="0" allowBlank="1" type="list">
      <formula1>$H$44:$H$50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Altre spese variabili (CHF al mese)</t>
        </is>
      </c>
    </row>
    <row r="2">
      <c r="A2" s="4" t="inlineStr">
        <is>
          <t>Tutto quello che non è spesa alimentare: detersivi, cura del corpo e alcol vanno qui, non nel foglio Spesa.</t>
        </is>
      </c>
    </row>
    <row r="4">
      <c r="A4" s="6" t="inlineStr">
        <is>
          <t>Voce</t>
        </is>
      </c>
      <c r="B4" s="6" t="inlineStr">
        <is>
          <t>Gennaio</t>
        </is>
      </c>
      <c r="C4" s="6" t="inlineStr">
        <is>
          <t>Febbraio</t>
        </is>
      </c>
      <c r="D4" s="6" t="inlineStr">
        <is>
          <t>Marzo</t>
        </is>
      </c>
      <c r="E4" s="6" t="inlineStr">
        <is>
          <t>Aprile</t>
        </is>
      </c>
      <c r="F4" s="6" t="inlineStr">
        <is>
          <t>Maggio</t>
        </is>
      </c>
      <c r="G4" s="6" t="inlineStr">
        <is>
          <t>Giugno</t>
        </is>
      </c>
      <c r="H4" s="6" t="inlineStr">
        <is>
          <t>Luglio</t>
        </is>
      </c>
      <c r="I4" s="6" t="inlineStr">
        <is>
          <t>Agosto</t>
        </is>
      </c>
      <c r="J4" s="6" t="inlineStr">
        <is>
          <t>Settembre</t>
        </is>
      </c>
      <c r="K4" s="6" t="inlineStr">
        <is>
          <t>Ottobre</t>
        </is>
      </c>
      <c r="L4" s="6" t="inlineStr">
        <is>
          <t>Novembre</t>
        </is>
      </c>
      <c r="M4" s="6" t="inlineStr">
        <is>
          <t>Dicembre</t>
        </is>
      </c>
      <c r="N4" s="6" t="inlineStr">
        <is>
          <t>Totale anno</t>
        </is>
      </c>
    </row>
    <row r="5">
      <c r="A5" s="15" t="inlineStr">
        <is>
          <t>Detersivi, articoli per la casa e cura del corpo</t>
        </is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8">
        <f>SUM(B5:M5)</f>
        <v/>
      </c>
    </row>
    <row r="6">
      <c r="A6" s="15" t="inlineStr">
        <is>
          <t>Abbigliamento e scarpe</t>
        </is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8">
        <f>SUM(B6:M6)</f>
        <v/>
      </c>
    </row>
    <row r="7">
      <c r="A7" s="15" t="inlineStr">
        <is>
          <t>Ristoranti, bar e pasti fuori casa</t>
        </is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8">
        <f>SUM(B7:M7)</f>
        <v/>
      </c>
    </row>
    <row r="8">
      <c r="A8" s="15" t="inlineStr">
        <is>
          <t>Bevande alcoliche e tabacco</t>
        </is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8">
        <f>SUM(B8:M8)</f>
        <v/>
      </c>
    </row>
    <row r="9">
      <c r="A9" s="15" t="inlineStr">
        <is>
          <t>Tempo libero, sport e hobby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8">
        <f>SUM(B9:M9)</f>
        <v/>
      </c>
    </row>
    <row r="10">
      <c r="A10" s="15" t="inlineStr">
        <is>
          <t>Salute (farmacia, spese non coperte)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8">
        <f>SUM(B10:M10)</f>
        <v/>
      </c>
    </row>
    <row r="11">
      <c r="A11" s="15" t="inlineStr">
        <is>
          <t>Animali</t>
        </is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8">
        <f>SUM(B11:M11)</f>
        <v/>
      </c>
    </row>
    <row r="12">
      <c r="A12" s="15" t="inlineStr">
        <is>
          <t>Altro</t>
        </is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8">
        <f>SUM(B12:M12)</f>
        <v/>
      </c>
    </row>
    <row r="13">
      <c r="A13" s="11" t="inlineStr">
        <is>
          <t>Totale</t>
        </is>
      </c>
      <c r="B13" s="12">
        <f>SUM(B5:B12)</f>
        <v/>
      </c>
      <c r="C13" s="12">
        <f>SUM(C5:C12)</f>
        <v/>
      </c>
      <c r="D13" s="12">
        <f>SUM(D5:D12)</f>
        <v/>
      </c>
      <c r="E13" s="12">
        <f>SUM(E5:E12)</f>
        <v/>
      </c>
      <c r="F13" s="12">
        <f>SUM(F5:F12)</f>
        <v/>
      </c>
      <c r="G13" s="12">
        <f>SUM(G5:G12)</f>
        <v/>
      </c>
      <c r="H13" s="12">
        <f>SUM(H5:H12)</f>
        <v/>
      </c>
      <c r="I13" s="12">
        <f>SUM(I5:I12)</f>
        <v/>
      </c>
      <c r="J13" s="12">
        <f>SUM(J5:J12)</f>
        <v/>
      </c>
      <c r="K13" s="12">
        <f>SUM(K5:K12)</f>
        <v/>
      </c>
      <c r="L13" s="12">
        <f>SUM(L5:L12)</f>
        <v/>
      </c>
      <c r="M13" s="12">
        <f>SUM(M5:M12)</f>
        <v/>
      </c>
      <c r="N13" s="12">
        <f>SUM(N5:N12)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6" customWidth="1" min="15" max="15"/>
    <col width="16" customWidth="1" min="16" max="16"/>
  </cols>
  <sheetData>
    <row r="1">
      <c r="A1" s="1" t="inlineStr">
        <is>
          <t>Accantonamenti (CHF al mese)</t>
        </is>
      </c>
    </row>
    <row r="2">
      <c r="A2" s="4" t="inlineStr">
        <is>
          <t>Le spese che arrivano una volta all’anno. Scrivi il costo annuo previsto nella colonna O: la colonna P mostra la quota mensile da riportare nei mesi.</t>
        </is>
      </c>
    </row>
    <row r="4">
      <c r="A4" s="6" t="inlineStr">
        <is>
          <t>Voce</t>
        </is>
      </c>
      <c r="B4" s="6" t="inlineStr">
        <is>
          <t>Gennaio</t>
        </is>
      </c>
      <c r="C4" s="6" t="inlineStr">
        <is>
          <t>Febbraio</t>
        </is>
      </c>
      <c r="D4" s="6" t="inlineStr">
        <is>
          <t>Marzo</t>
        </is>
      </c>
      <c r="E4" s="6" t="inlineStr">
        <is>
          <t>Aprile</t>
        </is>
      </c>
      <c r="F4" s="6" t="inlineStr">
        <is>
          <t>Maggio</t>
        </is>
      </c>
      <c r="G4" s="6" t="inlineStr">
        <is>
          <t>Giugno</t>
        </is>
      </c>
      <c r="H4" s="6" t="inlineStr">
        <is>
          <t>Luglio</t>
        </is>
      </c>
      <c r="I4" s="6" t="inlineStr">
        <is>
          <t>Agosto</t>
        </is>
      </c>
      <c r="J4" s="6" t="inlineStr">
        <is>
          <t>Settembre</t>
        </is>
      </c>
      <c r="K4" s="6" t="inlineStr">
        <is>
          <t>Ottobre</t>
        </is>
      </c>
      <c r="L4" s="6" t="inlineStr">
        <is>
          <t>Novembre</t>
        </is>
      </c>
      <c r="M4" s="6" t="inlineStr">
        <is>
          <t>Dicembre</t>
        </is>
      </c>
      <c r="N4" s="6" t="inlineStr">
        <is>
          <t>Totale anno</t>
        </is>
      </c>
      <c r="O4" s="6" t="inlineStr">
        <is>
          <t>Costo annuo previsto</t>
        </is>
      </c>
      <c r="P4" s="6" t="inlineStr">
        <is>
          <t>Quota mensile (÷ 12)</t>
        </is>
      </c>
    </row>
    <row r="5">
      <c r="A5" s="15" t="inlineStr">
        <is>
          <t>Franchigia e aliquota percentuale (cassa malati)</t>
        </is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8">
        <f>SUM(B5:M5)</f>
        <v/>
      </c>
      <c r="O5" s="16" t="n"/>
      <c r="P5" s="8">
        <f>IF(O5="","",O5/12)</f>
        <v/>
      </c>
    </row>
    <row r="6">
      <c r="A6" s="15" t="inlineStr">
        <is>
          <t>Dentista e oculista</t>
        </is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8">
        <f>SUM(B6:M6)</f>
        <v/>
      </c>
      <c r="O6" s="16" t="n"/>
      <c r="P6" s="8">
        <f>IF(O6="","",O6/12)</f>
        <v/>
      </c>
    </row>
    <row r="7">
      <c r="A7" s="15" t="inlineStr">
        <is>
          <t>Regali</t>
        </is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8">
        <f>SUM(B7:M7)</f>
        <v/>
      </c>
      <c r="O7" s="16" t="n"/>
      <c r="P7" s="8">
        <f>IF(O7="","",O7/12)</f>
        <v/>
      </c>
    </row>
    <row r="8">
      <c r="A8" s="15" t="inlineStr">
        <is>
          <t>Vacanze</t>
        </is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8">
        <f>SUM(B8:M8)</f>
        <v/>
      </c>
      <c r="O8" s="16" t="n"/>
      <c r="P8" s="8">
        <f>IF(O8="","",O8/12)</f>
        <v/>
      </c>
    </row>
    <row r="9">
      <c r="A9" s="15" t="inlineStr">
        <is>
          <t>Riparazioni e acquisti grandi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8">
        <f>SUM(B9:M9)</f>
        <v/>
      </c>
      <c r="O9" s="16" t="n"/>
      <c r="P9" s="8">
        <f>IF(O9="","",O9/12)</f>
        <v/>
      </c>
    </row>
    <row r="10">
      <c r="A10" s="15" t="inlineStr">
        <is>
          <t>Imprevisti (riserva)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8">
        <f>SUM(B10:M10)</f>
        <v/>
      </c>
      <c r="O10" s="16" t="n"/>
      <c r="P10" s="8">
        <f>IF(O10="","",O10/12)</f>
        <v/>
      </c>
    </row>
    <row r="11">
      <c r="A11" s="15" t="inlineStr">
        <is>
          <t>Altro</t>
        </is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8">
        <f>SUM(B11:M11)</f>
        <v/>
      </c>
      <c r="O11" s="16" t="n"/>
      <c r="P11" s="8">
        <f>IF(O11="","",O11/12)</f>
        <v/>
      </c>
    </row>
    <row r="12">
      <c r="A12" s="11" t="inlineStr">
        <is>
          <t>Totale</t>
        </is>
      </c>
      <c r="B12" s="12">
        <f>SUM(B5:B11)</f>
        <v/>
      </c>
      <c r="C12" s="12">
        <f>SUM(C5:C11)</f>
        <v/>
      </c>
      <c r="D12" s="12">
        <f>SUM(D5:D11)</f>
        <v/>
      </c>
      <c r="E12" s="12">
        <f>SUM(E5:E11)</f>
        <v/>
      </c>
      <c r="F12" s="12">
        <f>SUM(F5:F11)</f>
        <v/>
      </c>
      <c r="G12" s="12">
        <f>SUM(G5:G11)</f>
        <v/>
      </c>
      <c r="H12" s="12">
        <f>SUM(H5:H11)</f>
        <v/>
      </c>
      <c r="I12" s="12">
        <f>SUM(I5:I11)</f>
        <v/>
      </c>
      <c r="J12" s="12">
        <f>SUM(J5:J11)</f>
        <v/>
      </c>
      <c r="K12" s="12">
        <f>SUM(K5:K11)</f>
        <v/>
      </c>
      <c r="L12" s="12">
        <f>SUM(L5:L11)</f>
        <v/>
      </c>
      <c r="M12" s="12">
        <f>SUM(M5:M11)</f>
        <v/>
      </c>
      <c r="N12" s="12">
        <f>SUM(N5:N11)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rappn.ch</dc:creator>
  <dc:title xmlns:dc="http://purl.org/dc/elements/1.1/">Modello di bilancio familiare (CHF)</dc:title>
  <dcterms:created xmlns:dcterms="http://purl.org/dc/terms/" xmlns:xsi="http://www.w3.org/2001/XMLSchema-instance" xsi:type="dcterms:W3CDTF">2026-10-08T17:18:01Z</dcterms:created>
  <dcterms:modified xmlns:dcterms="http://purl.org/dc/terms/" xmlns:xsi="http://www.w3.org/2001/XMLSchema-instance" xsi:type="dcterms:W3CDTF">2026-10-08T17:18:02Z</dcterms:modified>
  <cp:lastModifiedBy>rappn.ch</cp:lastModifiedBy>
</cp:coreProperties>
</file>